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J:\Portal da Transparência\"/>
    </mc:Choice>
  </mc:AlternateContent>
  <xr:revisionPtr revIDLastSave="0" documentId="8_{F9F5CBEB-DCF3-4E5D-A5A9-7661ECE80E2C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RepasseDesconto" sheetId="5" r:id="rId1"/>
    <sheet name="Notas Fiscais" sheetId="2" r:id="rId2"/>
    <sheet name="DicionárioNF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20" i="2" l="1"/>
  <c r="S218" i="2"/>
  <c r="S219" i="2"/>
  <c r="S217" i="2"/>
  <c r="S180" i="2"/>
  <c r="S181" i="2"/>
  <c r="S182" i="2"/>
  <c r="S183" i="2"/>
  <c r="S184" i="2"/>
  <c r="S185" i="2"/>
  <c r="S186" i="2"/>
  <c r="S187" i="2"/>
  <c r="S188" i="2"/>
  <c r="S189" i="2"/>
  <c r="S170" i="2"/>
  <c r="S171" i="2"/>
  <c r="S172" i="2"/>
  <c r="S173" i="2"/>
  <c r="S174" i="2"/>
  <c r="S175" i="2"/>
  <c r="S176" i="2"/>
  <c r="S177" i="2"/>
  <c r="S178" i="2"/>
  <c r="S169" i="2"/>
  <c r="S179" i="2"/>
  <c r="S194" i="2"/>
  <c r="S168" i="2"/>
  <c r="B5" i="5" l="1"/>
  <c r="C2" i="5"/>
  <c r="C5" i="5" s="1"/>
  <c r="C3" i="5"/>
  <c r="E5" i="5" l="1"/>
  <c r="D5" i="5"/>
</calcChain>
</file>

<file path=xl/sharedStrings.xml><?xml version="1.0" encoding="utf-8"?>
<sst xmlns="http://schemas.openxmlformats.org/spreadsheetml/2006/main" count="947" uniqueCount="361">
  <si>
    <t>Cnpj</t>
  </si>
  <si>
    <t>Nome</t>
  </si>
  <si>
    <t>Tipo</t>
  </si>
  <si>
    <t>Data Emissão</t>
  </si>
  <si>
    <t>Valor Total</t>
  </si>
  <si>
    <t>Número</t>
  </si>
  <si>
    <t>Código</t>
  </si>
  <si>
    <t>Unidade</t>
  </si>
  <si>
    <t>Quantidade</t>
  </si>
  <si>
    <t>UF</t>
  </si>
  <si>
    <t>Data Entrada</t>
  </si>
  <si>
    <t>Data Competência</t>
  </si>
  <si>
    <t>Descrição</t>
  </si>
  <si>
    <t>Valor Unitário</t>
  </si>
  <si>
    <t>FORNECEDOR</t>
  </si>
  <si>
    <t>NOTA FISCAL</t>
  </si>
  <si>
    <t>Data
Competência</t>
  </si>
  <si>
    <t>Data
Emissão</t>
  </si>
  <si>
    <t>Data
Entrada</t>
  </si>
  <si>
    <t>CNPJ do Fornecedor</t>
  </si>
  <si>
    <t>Razão Social do Fornecedor</t>
  </si>
  <si>
    <t>Estado do endereço do Fornecedor</t>
  </si>
  <si>
    <t>Código da Nota fical - Preencher com o número da NF</t>
  </si>
  <si>
    <t>Número da Nota fiscal do Fornecedor</t>
  </si>
  <si>
    <t>Data de emissão da Nota Fiscal</t>
  </si>
  <si>
    <t>Data de entrada da Nota Fiscal no Estoque</t>
  </si>
  <si>
    <t>Valor total da Nota Fiscal</t>
  </si>
  <si>
    <t>Data de competência da Nota Fiscal  (Preencher com o dia 1 e mais o Mês e o Ano da competência de pagamento</t>
  </si>
  <si>
    <t>Tipo de Fornecedor (preencher com 1)</t>
  </si>
  <si>
    <t>ITEM DA NOTA FISCAL</t>
  </si>
  <si>
    <t>DADOS DA NOTA FISCAL</t>
  </si>
  <si>
    <t>DADOS DO FORNECEDOR</t>
  </si>
  <si>
    <t>Tipo de documento da Nota Fiscal  (preencher com 1)</t>
  </si>
  <si>
    <t>Descrição completa do item comprado</t>
  </si>
  <si>
    <t>Unidade de compra do item</t>
  </si>
  <si>
    <t>Quantidade de itens</t>
  </si>
  <si>
    <t>Valor unitário do item</t>
  </si>
  <si>
    <t>Valor total do item</t>
  </si>
  <si>
    <t>Dicionário para Preenchimento da Planilha</t>
  </si>
  <si>
    <t>Mes Ano</t>
  </si>
  <si>
    <t>Contratado</t>
  </si>
  <si>
    <t>Recebido</t>
  </si>
  <si>
    <t>Desconto</t>
  </si>
  <si>
    <t>Saldo a receber</t>
  </si>
  <si>
    <t>mês"n"/ano</t>
  </si>
  <si>
    <t>Total Geral</t>
  </si>
  <si>
    <t>PE</t>
  </si>
  <si>
    <t>HPR</t>
  </si>
  <si>
    <t>19.414.619/0001.70</t>
  </si>
  <si>
    <t>IDEAL DESCARTAVEL EIRELI - ME</t>
  </si>
  <si>
    <t>04/2020</t>
  </si>
  <si>
    <t>SACO 35X50 TIPO BOBINA</t>
  </si>
  <si>
    <t>UNIDADE</t>
  </si>
  <si>
    <t>SACO 50X70 TIPO BOBINA</t>
  </si>
  <si>
    <t>SACO 20X30 TIPO BOBINA</t>
  </si>
  <si>
    <t>11.447.578/0001-07</t>
  </si>
  <si>
    <t>AMPLA COMERCIO DE PAPEL E MATERIAL DE LIMPEZA</t>
  </si>
  <si>
    <t>CESTAS PLASTICA</t>
  </si>
  <si>
    <t>11.101.202/0001.46</t>
  </si>
  <si>
    <t>VGC COMERCIO E SERVIÇOS LTDA</t>
  </si>
  <si>
    <t>CLIPS 2/0 GALVANIZADO</t>
  </si>
  <si>
    <t>CX</t>
  </si>
  <si>
    <t>CLIPS 8/0 GALVANIZADO</t>
  </si>
  <si>
    <t>CLIPS 4/0 GALVANIZADO</t>
  </si>
  <si>
    <t>PASTA AZ OFICIO LOMBO LARGO TIGRADA</t>
  </si>
  <si>
    <t>PILHA /BATERIA - AAA </t>
  </si>
  <si>
    <t>PILHA /BATERIA - AA</t>
  </si>
  <si>
    <t>GRAMPO 26/6 GALVANIZADO </t>
  </si>
  <si>
    <t>CALCULADORA DE MESA 12 DIGITOS</t>
  </si>
  <si>
    <t>CADERNO BROCHURA CAPA DURA PEQUENO</t>
  </si>
  <si>
    <t>CAIXA DE PAPELAO PARA ARQUIVO MORTO</t>
  </si>
  <si>
    <t>CANETA ESFEROGRAFICA -VERMELHA</t>
  </si>
  <si>
    <t>CANETA MARCA TEXTO AMARELA </t>
  </si>
  <si>
    <t>CAIXA DE CORRESPONDENCIA DUPLA</t>
  </si>
  <si>
    <t>CAIXA DE CORRESPONDENCIA TRIPLA</t>
  </si>
  <si>
    <t>CORRETIVO LIQUIDO A BASE DE AGUA</t>
  </si>
  <si>
    <t>ESTILETE DE PLASTICO LAMINA LARGA 18 MM</t>
  </si>
  <si>
    <t>FITA ADESIVA TRANSPARENTE 45X45</t>
  </si>
  <si>
    <t>GRAMPEADOR 26/6 PEQUENO</t>
  </si>
  <si>
    <t>LIVRO ATA  COM 200 FOLHAS</t>
  </si>
  <si>
    <t>LIVRO ATA COM 100 FOLHAS</t>
  </si>
  <si>
    <t>LIVRO DE PROTOCOLO CORRESPO </t>
  </si>
  <si>
    <t>MARCADOR PERMANENTE AZUL</t>
  </si>
  <si>
    <t>MARCADOR PERMANENTE VERMELHO</t>
  </si>
  <si>
    <t>MOLHA DEDOS</t>
  </si>
  <si>
    <t>PASTA PLASTICA EM L OFICIO </t>
  </si>
  <si>
    <t>PASTA ABAS E ELASTICO EM PLASTICO FINA</t>
  </si>
  <si>
    <t>PASTA POLIONDA LOMBO 35MM </t>
  </si>
  <si>
    <t>PASTA POLIONDA LOMBO 55MM</t>
  </si>
  <si>
    <t>PRANCHETA EM ACRILICO TAMANHO GRANDE</t>
  </si>
  <si>
    <t>REGUA 30CM</t>
  </si>
  <si>
    <t>TESOURA UNIVERSAL 21CM</t>
  </si>
  <si>
    <t>TESOURA ESCOLAR</t>
  </si>
  <si>
    <t>TINTA PARA CARIMBO - PRETA </t>
  </si>
  <si>
    <t>PERFURADOR DE PAPEL 30 FLS</t>
  </si>
  <si>
    <t>ENVELOPE BRANCO TAMANHO OFICIO</t>
  </si>
  <si>
    <t>CANETA ESFEROGRAFICA - AZUL </t>
  </si>
  <si>
    <t>ENVELOPE SACO KRAFT MADEIRA TAMANHO OFICIO</t>
  </si>
  <si>
    <t>PILHA / BATERIA C</t>
  </si>
  <si>
    <t>GRAMPO PLASTICO MACHO E FEMEA</t>
  </si>
  <si>
    <t>EXTRATOR DE GRAMPOS </t>
  </si>
  <si>
    <t>LIGAS DE BORRACHA </t>
  </si>
  <si>
    <t>PCT C/100G</t>
  </si>
  <si>
    <t>APAGADOR PARA QUADRO BRANCO</t>
  </si>
  <si>
    <t>APONTADOR DE LAPIS SIMPLES </t>
  </si>
  <si>
    <t>BATERIA 9 VOLTS </t>
  </si>
  <si>
    <t>CANETA MARCA TEXTO ROSA </t>
  </si>
  <si>
    <t>CANETA RETROPROJETOR AZUL PARA CD E DVD</t>
  </si>
  <si>
    <t>FITA DUREX 12X30 </t>
  </si>
  <si>
    <t>LAPIS GRAFITE Nº02 </t>
  </si>
  <si>
    <t>MARCADOR PARA QUADRO BRANCO AZUL</t>
  </si>
  <si>
    <t>MARCADOR PARA QUADRO BRANCO VERMELHO</t>
  </si>
  <si>
    <t>PASTA PLASTICA GRAMPO TRILHO OFICIO</t>
  </si>
  <si>
    <t>12.936.474/0001-20</t>
  </si>
  <si>
    <t>KARLA ISA BEZERRA ME</t>
  </si>
  <si>
    <t>RELOGIO PAREDE REDONDO BRANCO 25X25 CM</t>
  </si>
  <si>
    <t>30.743.270/0001-53</t>
  </si>
  <si>
    <t>TRIUNFO COMERCIO DE ALIMENTOS</t>
  </si>
  <si>
    <t>PAPEL A4 RECICLADO C/500 FOLHAS ECOQUALITY</t>
  </si>
  <si>
    <t>PCT</t>
  </si>
  <si>
    <t>DIVISÓRIA PLAST P/ FICHARIO COLOR C/10UN DAC</t>
  </si>
  <si>
    <t>PRANCHETA ACRÍLICA OF CRISTAL C/ PRENDEDOR</t>
  </si>
  <si>
    <t>FICHARIO BR LE C/4 ARGOLA ELOPLAST</t>
  </si>
  <si>
    <t>PRANCHETA ACRÍLICA OF CRISTAL C/PRENDEDOR DELLO</t>
  </si>
  <si>
    <t>04.752.165/0001-70</t>
  </si>
  <si>
    <t>LEMOS TELECOMUNICAÇÕES LTDA</t>
  </si>
  <si>
    <t>LOCALIZADO DE CABOS (ZUMBA)</t>
  </si>
  <si>
    <t>FILTRO LINHA 06 TOMADAS</t>
  </si>
  <si>
    <t>CONECTOR RJ45 CAT5 MACHO</t>
  </si>
  <si>
    <t>ALICATE DE CRIMPAR</t>
  </si>
  <si>
    <t>ALICATE PUNCH DOWN</t>
  </si>
  <si>
    <t>DECAPADOR DE CABO URL</t>
  </si>
  <si>
    <t>17.171.656/0001-70</t>
  </si>
  <si>
    <t>CARLOS ANTONIO DE ALBUQUERQUE</t>
  </si>
  <si>
    <t>BRITA 19</t>
  </si>
  <si>
    <t>METRO</t>
  </si>
  <si>
    <t>VARA DE CANO ESGOTO 100MM</t>
  </si>
  <si>
    <t>BARRO</t>
  </si>
  <si>
    <t>METRO CU</t>
  </si>
  <si>
    <t>TIJOLO 8 FUROS</t>
  </si>
  <si>
    <t>AREIA LAVADA</t>
  </si>
  <si>
    <t>JOELHO 90° 100 MM ESGOTO</t>
  </si>
  <si>
    <t>SELADOR ACRICULO LT</t>
  </si>
  <si>
    <t>TORNEIRA DE MEIA P/ PAREDE</t>
  </si>
  <si>
    <t>TE DE 40MM 90° SOLDAVEL</t>
  </si>
  <si>
    <t>TORNEIRA PARA LAVATORIO</t>
  </si>
  <si>
    <t>CURVA LONGA 40MM</t>
  </si>
  <si>
    <t>TORNEIRA DE JARDIM METAL C/ BICO 1/2</t>
  </si>
  <si>
    <t>JOGOS DE PARAFUSO PARA FIXACAO DA PIA</t>
  </si>
  <si>
    <t>JOELHO DE 40MM DE 45° ESGOTO</t>
  </si>
  <si>
    <t>BUCHA - TAMANHO 6</t>
  </si>
  <si>
    <t>PARAFUSO - TAMANHO 6</t>
  </si>
  <si>
    <t>TORNEIRA COM ALAVANCA PARA PIA DE BANCADA</t>
  </si>
  <si>
    <t>JOELHO DE 25MM 90°</t>
  </si>
  <si>
    <t>COLA PARA CANO DE PVC 850G</t>
  </si>
  <si>
    <t>TUBO</t>
  </si>
  <si>
    <t>17.801.543/0001-00</t>
  </si>
  <si>
    <t>GILSON CRISTOVAO DE AGUIAR</t>
  </si>
  <si>
    <t>ALICATE AMPERIMETRO</t>
  </si>
  <si>
    <t>ALICATE DE CORTE DIAGONAL 4 POLEGADA MICROELETRONICO</t>
  </si>
  <si>
    <t>JOGO DE BROCAS PARA CONCRETO</t>
  </si>
  <si>
    <t>JOGO</t>
  </si>
  <si>
    <t>ALICATE DE BICO ISOLADO 1000V</t>
  </si>
  <si>
    <t>JOGO DE BROCA PARA ACO COM 9 PECAS</t>
  </si>
  <si>
    <t>JOGO DE CHAVE DE FENDA E PHILIPS</t>
  </si>
  <si>
    <t>12.836.474/0001-29</t>
  </si>
  <si>
    <t>PARAFUSO PARA MDF FHILIPS 3 X 16</t>
  </si>
  <si>
    <t>MOLA AEREA PARA PORTA</t>
  </si>
  <si>
    <t>CANTONEIRA DE MONTAGEM DE 3 FUROS</t>
  </si>
  <si>
    <t>PARAFUSO GANCHO 1,5MM</t>
  </si>
  <si>
    <t>00.810.146/0001-00</t>
  </si>
  <si>
    <t>MADEPORT LTDA</t>
  </si>
  <si>
    <t>COLA DE CONTATO</t>
  </si>
  <si>
    <t>KILOGRAM</t>
  </si>
  <si>
    <t>MDF RESISTENTE A UMIDADE 15MM BRANCO/ DUAS FACES</t>
  </si>
  <si>
    <t>FITA PARA DRYWALL</t>
  </si>
  <si>
    <t>CILINDRO DE CHAVE VOUGA</t>
  </si>
  <si>
    <t>BROCA PARA CONCRETO 8MM</t>
  </si>
  <si>
    <t>BROCA PARA CONCRETO 6MM</t>
  </si>
  <si>
    <t>ESTOPA</t>
  </si>
  <si>
    <t>GRAMA</t>
  </si>
  <si>
    <t>SOLVENTES P/ ESMALTE SINTETICO</t>
  </si>
  <si>
    <t>LITRO</t>
  </si>
  <si>
    <t>CILINDRO DE CHAVE VOUGA U</t>
  </si>
  <si>
    <t>ROLO DE FITA BORDA 19MM BRANCO</t>
  </si>
  <si>
    <t>PARAFUSO DRYWALL GN 25</t>
  </si>
  <si>
    <t>PARAFUSO 3,5 X 16 P/MDF</t>
  </si>
  <si>
    <t>DOBRADICA 3 1/2 X 3 POL. COM 2 ANEIS REF 218, 318</t>
  </si>
  <si>
    <t>08.733.534/0001-39</t>
  </si>
  <si>
    <t>MSCJ COMERCIO ATACADISTA DE MAQUINAS E EQUIPA</t>
  </si>
  <si>
    <t>CONE DE SINALIZACAO FLEXIVEL LARANJA 75CM</t>
  </si>
  <si>
    <t>CAMPANHIA SONORA SEM FIO</t>
  </si>
  <si>
    <t>PC</t>
  </si>
  <si>
    <t>24.979.325/0001-26</t>
  </si>
  <si>
    <t>JOSE GONCALVES GUERRA ME</t>
  </si>
  <si>
    <t>ALCOOL GEL</t>
  </si>
  <si>
    <t>BOMB C/50</t>
  </si>
  <si>
    <t>SACO DE LIXO BRANCO HOSPITALAR - 200 L</t>
  </si>
  <si>
    <t>PCT C/100</t>
  </si>
  <si>
    <t>CLORO LIQUIDO 2%</t>
  </si>
  <si>
    <t>GALAO C/5</t>
  </si>
  <si>
    <t>SACO DE LIXO PRETO REFORCADO - 200 L</t>
  </si>
  <si>
    <t>SACO DE LIXO PRETO REFORCADO - 100 L</t>
  </si>
  <si>
    <t>DISPENSER PARA PAPEL TOALHA NA COR BRANCA</t>
  </si>
  <si>
    <t>31.329.180/0001-83</t>
  </si>
  <si>
    <t>MAXXISUPRI COMERCIO DE SANEANTES EIRELI</t>
  </si>
  <si>
    <t>SABONETE ANTI SEPTICO PARA MAOS</t>
  </si>
  <si>
    <t>DESINFETANTE PLUS HOSPITALAR SUPERFICIES</t>
  </si>
  <si>
    <t>SABONETE LIQUIDO PEROLADO</t>
  </si>
  <si>
    <t>PANO MULTIUSO (PERFEX)</t>
  </si>
  <si>
    <t>ROLO C/30</t>
  </si>
  <si>
    <t>PULVERIZADOR COM GATILHO DE 500ML</t>
  </si>
  <si>
    <t>PARAFUSADEIRA 12V DUAS BATERIA 0 - 2000 RPM</t>
  </si>
  <si>
    <t>FURADEIRA 800W</t>
  </si>
  <si>
    <t>19.457.137/0001-06</t>
  </si>
  <si>
    <t>BRAVI CONSUMIVEIS DE HIGIENE E DESCARTAVEIS LTD</t>
  </si>
  <si>
    <t>BALDE 100L</t>
  </si>
  <si>
    <t>22.006.201/0001-39</t>
  </si>
  <si>
    <t>FORTPEL COMERCIO DE DESCARTAVEIS LTDA</t>
  </si>
  <si>
    <t>DISPENSER DE ALCOOL/SABONETE</t>
  </si>
  <si>
    <t>07.264.693/0001-79</t>
  </si>
  <si>
    <t>RENASCER MERCANTIL FERRAGISTA LTDA</t>
  </si>
  <si>
    <t>BINS Nº 3</t>
  </si>
  <si>
    <t>VGC COMERCIO E SERVICOS LTDA</t>
  </si>
  <si>
    <t>LIXEIRA 20 LITROS C/ PEDAL</t>
  </si>
  <si>
    <t>DISPENSADOR DE PAPEL TOALHA</t>
  </si>
  <si>
    <t>02.975.570/0001-22</t>
  </si>
  <si>
    <t>DIET FOOD NUTRICAO LTDA</t>
  </si>
  <si>
    <t>DETERGENTE ENZIMATICO V E NEUTRO</t>
  </si>
  <si>
    <t>BOMBONA</t>
  </si>
  <si>
    <t>SURFANIOS PREMIUM 5L</t>
  </si>
  <si>
    <t>GL</t>
  </si>
  <si>
    <t>15.227.236/0001.32</t>
  </si>
  <si>
    <t>ATOS MEDICA LTDA</t>
  </si>
  <si>
    <t>OXIMETRO DE DEDO PORTÁTIL MOD 50 DL-MONTSERRAT</t>
  </si>
  <si>
    <t>11.663.822/0001-79</t>
  </si>
  <si>
    <t>MS MARTINS COMERCIO E SERVIÇOS DE COLCHÕES ME</t>
  </si>
  <si>
    <t>COLCHÃO HOSPITALAR D-33 0,77X1,85X0,12</t>
  </si>
  <si>
    <t>10.194.075/0001-04</t>
  </si>
  <si>
    <t>MULTI VENDAS ELETROMOVEIS EIRELI</t>
  </si>
  <si>
    <t>PB</t>
  </si>
  <si>
    <t>MESA 2X0,7M C/ 2 CUBAS DE 50X40X25CM INOX304</t>
  </si>
  <si>
    <t>09.132.989/0001-61</t>
  </si>
  <si>
    <t>ZG EQUIPAMENTOS DE REFRIGERACAO LTDA</t>
  </si>
  <si>
    <t>MESA INOX 1,90MX0,70M</t>
  </si>
  <si>
    <t>MESA INOX 1,50X0,70M</t>
  </si>
  <si>
    <t>CONTENTOR DE LIXO 240 LTS 2 RODAS</t>
  </si>
  <si>
    <t>15.583.361/0001-85</t>
  </si>
  <si>
    <t>GILVAN P.DA SILVA ARMARINHO</t>
  </si>
  <si>
    <t>TNT 140X0,0772 70G PRETO</t>
  </si>
  <si>
    <t>KG</t>
  </si>
  <si>
    <t>TNT 140X0,0883 80G PRETO</t>
  </si>
  <si>
    <t>13.675.016/0001-46</t>
  </si>
  <si>
    <t>PENTAGONO COMERCIO DE ACABAM. TEC. LTDA</t>
  </si>
  <si>
    <t>PARAFUSO DRYWALL GN 25 CX.1000UND</t>
  </si>
  <si>
    <t>PARAFUSO DRYWALL GN 45 CX.1000UND</t>
  </si>
  <si>
    <t>PENDURAL REGULADOR P/PERFIL F-530 DRYWALL</t>
  </si>
  <si>
    <t>MONTANTE 70MM DRYWALL 3,00M</t>
  </si>
  <si>
    <t>CANTONEIRA 25X30MM DRYWALL 3,00M</t>
  </si>
  <si>
    <t>PARAFUSO DRYWALL METAL AGULHA 13MMCX X 1000</t>
  </si>
  <si>
    <t>08.848.709/0001-53</t>
  </si>
  <si>
    <t>MAX LIMPEZA LTDA</t>
  </si>
  <si>
    <t>PAPEL HIGIENICO 300 MT</t>
  </si>
  <si>
    <t>PAPEL TOALHA 100% CELULOSE</t>
  </si>
  <si>
    <t>PCT C/1000</t>
  </si>
  <si>
    <t>01.483.819/0001-10</t>
  </si>
  <si>
    <t>DELLA ART COMERCIO LTDA</t>
  </si>
  <si>
    <t>CAMA TIPO BELICHE</t>
  </si>
  <si>
    <t>MESA MEDIDAS 1,40X0,75X0,60</t>
  </si>
  <si>
    <t>Chave de Acesso</t>
  </si>
  <si>
    <t>Código IBGE</t>
  </si>
  <si>
    <t>26200419414619000170550010000064701237072820</t>
  </si>
  <si>
    <t>2611606 - Recife - PE</t>
  </si>
  <si>
    <t>26200411447578000107550010000009861000009152</t>
  </si>
  <si>
    <t>26200411101202000146550010000092531569848577</t>
  </si>
  <si>
    <t>26200412936474000129550000000165601980603887</t>
  </si>
  <si>
    <t>26200430743270000153550010000023301003111730</t>
  </si>
  <si>
    <t>2607901 - Jaboatão dos Guararapes - PE</t>
  </si>
  <si>
    <t>26200411447578000107550010000010111000009505</t>
  </si>
  <si>
    <t>26200404752165000170550010000768301000528756</t>
  </si>
  <si>
    <t>26200417171656000170550010000000161537411219</t>
  </si>
  <si>
    <t>26200417171656000170550010000000171522775624</t>
  </si>
  <si>
    <t>26200417801543000100550010000013261445086573</t>
  </si>
  <si>
    <t>2603454 - Camaragibe - PE</t>
  </si>
  <si>
    <t>26200412936474000129550000000166091810499690</t>
  </si>
  <si>
    <t>26200400810146000100550010000377291006623924</t>
  </si>
  <si>
    <t>26200400810146000100550010000377501004379396</t>
  </si>
  <si>
    <t>26200408733534000139550010000019801000056769</t>
  </si>
  <si>
    <t>26200412936474000129550000000165891578620835</t>
  </si>
  <si>
    <t>26200424979325000126550010000099311360845610</t>
  </si>
  <si>
    <t>26200424979325000126550010000099321310138691</t>
  </si>
  <si>
    <t>26200431329180000183550070000047891795132487</t>
  </si>
  <si>
    <t>2610707 - Paulista - PE</t>
  </si>
  <si>
    <t>26200431329180000183550070000047411525017100</t>
  </si>
  <si>
    <t>26200417801543000100550010000013301632828564</t>
  </si>
  <si>
    <t>26200419457137000106550010000169311112825237</t>
  </si>
  <si>
    <t>26200422006201000139550000000621801100621804</t>
  </si>
  <si>
    <t>2600054 - Abreu e Lima - PE</t>
  </si>
  <si>
    <t>26200407264693000179550010004764591630993930</t>
  </si>
  <si>
    <t>26200411101202000146550010000092941410217431</t>
  </si>
  <si>
    <t>26200402975570000122550010000089551092907493</t>
  </si>
  <si>
    <t>24260402975570000122550010000089961125845966</t>
  </si>
  <si>
    <t>26200415227236000132550010000069201111169206</t>
  </si>
  <si>
    <t>26200411663822000179550010000027181000024660</t>
  </si>
  <si>
    <t>25200410194075000104550010000041081000071616</t>
  </si>
  <si>
    <t>2507507 - João Pessoa - PB</t>
  </si>
  <si>
    <t>26200409132989000161550010000416811111908074</t>
  </si>
  <si>
    <t>26200412936474000129550000000165881810499699</t>
  </si>
  <si>
    <t>26200415583361000185550010000007821499146841</t>
  </si>
  <si>
    <t>2612505 - Santa Cruz do Capibaribe - PE</t>
  </si>
  <si>
    <t>26200415583361000185550010000007721525080583</t>
  </si>
  <si>
    <t>26200413675016000146550010000029331000573883</t>
  </si>
  <si>
    <t>2609600 - Olinda - PE</t>
  </si>
  <si>
    <t>26200413675016000146550010000029321000573851</t>
  </si>
  <si>
    <t>26200408848709000153550010000121991008252664</t>
  </si>
  <si>
    <t>26200401483819000110550010000001391741460575</t>
  </si>
  <si>
    <t>ATOS MÉDICA COM E REP DE PROD MED HOSP LTDA</t>
  </si>
  <si>
    <t>26200415227236000132550010000069381111169383</t>
  </si>
  <si>
    <t>PAPERCLEAN DISTRIBUIDORA LTDA</t>
  </si>
  <si>
    <t>26200419415949000342550010000009891928859775</t>
  </si>
  <si>
    <t>NOVO AVIAMENTO LTDA</t>
  </si>
  <si>
    <t>26200400188968000355550010000281531307689603</t>
  </si>
  <si>
    <t>26200400188968000355550010000281961805154407</t>
  </si>
  <si>
    <t>2604106 - Caruaru - PE</t>
  </si>
  <si>
    <t>VALENÇA CONTRUÇÕES LTDA</t>
  </si>
  <si>
    <t>26200403104367000305550010000192961073919253</t>
  </si>
  <si>
    <t>2601706 - Belo Jardim - PE</t>
  </si>
  <si>
    <t>KARLA ISA BEZERRA - ME</t>
  </si>
  <si>
    <t>26200412936474000129550000000165831810499692</t>
  </si>
  <si>
    <t>26200400188968800355550010000281531307689603</t>
  </si>
  <si>
    <t>MAXXISUPRI COMÉRCIO DE SANEANTES EIRELI</t>
  </si>
  <si>
    <t>AMPLA COMÉRCIO DE PAPEL E MATERIAL DE LIMPEZA EIRELI</t>
  </si>
  <si>
    <t>26200431329180000183550070000047331601647553</t>
  </si>
  <si>
    <t>26200411447578000107550010000009931000009262</t>
  </si>
  <si>
    <t>26200411447578000107550010000009781000009029</t>
  </si>
  <si>
    <t>OXIMETRO DE DEDO PORTATIL</t>
  </si>
  <si>
    <t>SACO HAMPER 100L</t>
  </si>
  <si>
    <t xml:space="preserve">PCT C/50U </t>
  </si>
  <si>
    <t>TECIDO TNT 70 GRAMATURA BRANCO</t>
  </si>
  <si>
    <t>PINCA PARA OVERLOQUE COM PESCADOR</t>
  </si>
  <si>
    <t>OLEO BRANCO PARA MAQUINA DE COSTURA</t>
  </si>
  <si>
    <t>LINHA COSTURA RETA POLIEST 2000J  BRANCA</t>
  </si>
  <si>
    <t>FECHO DE CONTATO VELCRO MACHO E FEMEA 25 MM</t>
  </si>
  <si>
    <t>ELASTICO BRANCO LARGURA 8MM</t>
  </si>
  <si>
    <t>AGULHA DE COSTURA PARA MAQUINA OVERLOQUE</t>
  </si>
  <si>
    <t>AGULHA DE COSTURA PARA MAQUINA GALONEIRA Nº 12</t>
  </si>
  <si>
    <t>FIOS OVERLOCK 100% POLIESTER 100G BRANCA</t>
  </si>
  <si>
    <t>TESOURA PARA COSTURA</t>
  </si>
  <si>
    <t>FECHO DE CONTATO VELCRO MACHO E FEMEA 20MM</t>
  </si>
  <si>
    <t>ELASTICO BRANCO LARGURA 15MM</t>
  </si>
  <si>
    <t>AGULHA DE COSTURA PARA MÁQUINA RETA CABO GROSSO Nº 12</t>
  </si>
  <si>
    <t>TOMADA DE SOBREPOR DE 10 AMP</t>
  </si>
  <si>
    <t>PLUG MACHO UNIVERSAL 10A</t>
  </si>
  <si>
    <t>PINO MULTIPLICADOR FORMATO DE T 2P+T 10A</t>
  </si>
  <si>
    <t>FILTRO LINHA 04 TOMADAS</t>
  </si>
  <si>
    <t>TOALHA BRANCA PARA BANHO</t>
  </si>
  <si>
    <t xml:space="preserve">LIXEIRA PEDAL BRANCA 100L </t>
  </si>
  <si>
    <t>CAIXA ORGANIZADORA
PLASTICA 56L TRANSPARENTE</t>
  </si>
  <si>
    <t>CAIXA ORGANIZADORA
PLASTICA 72L TRANSPARENTE</t>
  </si>
  <si>
    <t>CAIXA ORGANIZADORA
PLASTICA 42L TRANSPARENTE</t>
  </si>
  <si>
    <t>MESA FIXA QUADRADA
BRANCA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</si>
</sst>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&lt;=99999999999]000\.000\.000\-00;00\.000\.000\/0000\-0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DCE6F1"/>
        <bgColor rgb="FFDCE6F1"/>
      </patternFill>
    </fill>
    <fill>
      <patternFill patternType="solid">
        <fgColor rgb="FFFFCCFF"/>
        <bgColor rgb="FFFFCCFF"/>
      </patternFill>
    </fill>
    <fill>
      <patternFill patternType="solid">
        <fgColor theme="8" tint="0.79998168889431442"/>
        <bgColor rgb="FFDCE6F1"/>
      </patternFill>
    </fill>
    <fill>
      <patternFill patternType="solid">
        <fgColor rgb="FFC8BBD7"/>
        <bgColor rgb="FFCCC0DA"/>
      </patternFill>
    </fill>
    <fill>
      <patternFill patternType="solid">
        <fgColor rgb="FFC8BBD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4" borderId="8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1" fillId="5" borderId="1" xfId="0" applyNumberFormat="1" applyFont="1" applyFill="1" applyBorder="1"/>
    <xf numFmtId="43" fontId="1" fillId="5" borderId="1" xfId="1" applyFont="1" applyFill="1" applyBorder="1"/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14" fontId="3" fillId="8" borderId="15" xfId="0" applyNumberFormat="1" applyFont="1" applyFill="1" applyBorder="1" applyAlignment="1">
      <alignment horizontal="center" vertical="center" wrapText="1"/>
    </xf>
    <xf numFmtId="49" fontId="3" fillId="8" borderId="16" xfId="0" applyNumberFormat="1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43" fontId="3" fillId="9" borderId="15" xfId="1" applyFont="1" applyFill="1" applyBorder="1" applyAlignment="1">
      <alignment horizontal="center" vertical="center"/>
    </xf>
    <xf numFmtId="43" fontId="3" fillId="9" borderId="16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6" borderId="18" xfId="0" applyFill="1" applyBorder="1"/>
    <xf numFmtId="0" fontId="0" fillId="7" borderId="19" xfId="0" applyFill="1" applyBorder="1"/>
    <xf numFmtId="0" fontId="0" fillId="7" borderId="21" xfId="0" applyFill="1" applyBorder="1"/>
    <xf numFmtId="0" fontId="0" fillId="7" borderId="22" xfId="0" applyFill="1" applyBorder="1"/>
    <xf numFmtId="0" fontId="0" fillId="8" borderId="23" xfId="0" applyFill="1" applyBorder="1"/>
    <xf numFmtId="0" fontId="0" fillId="8" borderId="20" xfId="0" applyFill="1" applyBorder="1"/>
    <xf numFmtId="14" fontId="0" fillId="8" borderId="20" xfId="0" applyNumberFormat="1" applyFill="1" applyBorder="1"/>
    <xf numFmtId="49" fontId="0" fillId="8" borderId="24" xfId="0" applyNumberFormat="1" applyFill="1" applyBorder="1"/>
    <xf numFmtId="43" fontId="3" fillId="9" borderId="17" xfId="1" applyFont="1" applyFill="1" applyBorder="1" applyAlignment="1">
      <alignment horizontal="center" vertical="center"/>
    </xf>
    <xf numFmtId="0" fontId="0" fillId="7" borderId="25" xfId="0" applyFill="1" applyBorder="1"/>
    <xf numFmtId="0" fontId="0" fillId="8" borderId="26" xfId="0" applyFill="1" applyBorder="1"/>
    <xf numFmtId="0" fontId="0" fillId="8" borderId="21" xfId="0" applyFill="1" applyBorder="1"/>
    <xf numFmtId="14" fontId="0" fillId="8" borderId="21" xfId="0" applyNumberFormat="1" applyFill="1" applyBorder="1"/>
    <xf numFmtId="43" fontId="2" fillId="8" borderId="21" xfId="1" applyFill="1" applyBorder="1"/>
    <xf numFmtId="49" fontId="0" fillId="8" borderId="27" xfId="0" applyNumberFormat="1" applyFill="1" applyBorder="1"/>
    <xf numFmtId="49" fontId="0" fillId="8" borderId="21" xfId="0" applyNumberFormat="1" applyFill="1" applyBorder="1"/>
    <xf numFmtId="0" fontId="0" fillId="7" borderId="28" xfId="0" applyFill="1" applyBorder="1"/>
    <xf numFmtId="0" fontId="0" fillId="6" borderId="29" xfId="0" applyFill="1" applyBorder="1"/>
    <xf numFmtId="0" fontId="0" fillId="9" borderId="26" xfId="0" applyFill="1" applyBorder="1"/>
    <xf numFmtId="43" fontId="3" fillId="8" borderId="30" xfId="1" applyFont="1" applyFill="1" applyBorder="1" applyAlignment="1">
      <alignment horizontal="center" vertical="center"/>
    </xf>
    <xf numFmtId="43" fontId="2" fillId="8" borderId="22" xfId="1" applyFill="1" applyBorder="1"/>
    <xf numFmtId="43" fontId="2" fillId="8" borderId="25" xfId="1" applyFill="1" applyBorder="1"/>
    <xf numFmtId="43" fontId="2" fillId="10" borderId="21" xfId="1" applyFill="1" applyBorder="1"/>
    <xf numFmtId="43" fontId="2" fillId="10" borderId="20" xfId="1" applyFill="1" applyBorder="1"/>
    <xf numFmtId="43" fontId="3" fillId="10" borderId="15" xfId="1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0" fillId="7" borderId="20" xfId="0" applyFont="1" applyFill="1" applyBorder="1" applyAlignment="1">
      <alignment horizontal="left"/>
    </xf>
    <xf numFmtId="0" fontId="0" fillId="7" borderId="21" xfId="0" applyFont="1" applyFill="1" applyBorder="1"/>
    <xf numFmtId="0" fontId="0" fillId="11" borderId="21" xfId="0" applyFont="1" applyFill="1" applyBorder="1"/>
    <xf numFmtId="3" fontId="0" fillId="11" borderId="21" xfId="0" applyNumberFormat="1" applyFont="1" applyFill="1" applyBorder="1"/>
    <xf numFmtId="2" fontId="0" fillId="11" borderId="21" xfId="0" applyNumberFormat="1" applyFont="1" applyFill="1" applyBorder="1"/>
    <xf numFmtId="164" fontId="5" fillId="12" borderId="31" xfId="1" applyNumberFormat="1" applyFont="1" applyFill="1" applyBorder="1" applyAlignment="1" applyProtection="1">
      <alignment horizontal="left" vertical="center"/>
      <protection locked="0"/>
    </xf>
    <xf numFmtId="0" fontId="3" fillId="9" borderId="17" xfId="0" applyFont="1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/>
    </xf>
    <xf numFmtId="43" fontId="2" fillId="9" borderId="21" xfId="1" applyFill="1" applyBorder="1" applyAlignment="1">
      <alignment horizontal="center"/>
    </xf>
    <xf numFmtId="43" fontId="2" fillId="9" borderId="27" xfId="1" applyFill="1" applyBorder="1" applyAlignment="1">
      <alignment horizontal="center"/>
    </xf>
    <xf numFmtId="0" fontId="0" fillId="0" borderId="0" xfId="0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0" fillId="9" borderId="13" xfId="0" applyFill="1" applyBorder="1"/>
    <xf numFmtId="0" fontId="3" fillId="6" borderId="12" xfId="0" applyFont="1" applyFill="1" applyBorder="1" applyAlignment="1">
      <alignment horizontal="center" vertical="center"/>
    </xf>
    <xf numFmtId="0" fontId="0" fillId="0" borderId="11" xfId="0" applyFill="1" applyBorder="1"/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C8BBD7"/>
      <color rgb="FFBAABCD"/>
      <color rgb="FFC47AC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workbookViewId="0"/>
  </sheetViews>
  <sheetFormatPr defaultRowHeight="15" x14ac:dyDescent="0.25"/>
  <cols>
    <col min="1" max="1" width="11.7109375" bestFit="1" customWidth="1"/>
    <col min="2" max="2" width="19.140625" customWidth="1"/>
    <col min="3" max="3" width="17.28515625" customWidth="1"/>
    <col min="4" max="5" width="24.7109375" bestFit="1" customWidth="1"/>
  </cols>
  <sheetData>
    <row r="1" spans="1:5" x14ac:dyDescent="0.25">
      <c r="A1" s="22" t="s">
        <v>39</v>
      </c>
      <c r="B1" s="22" t="s">
        <v>40</v>
      </c>
      <c r="C1" s="22" t="s">
        <v>41</v>
      </c>
      <c r="D1" s="22" t="s">
        <v>42</v>
      </c>
      <c r="E1" s="22" t="s">
        <v>43</v>
      </c>
    </row>
    <row r="2" spans="1:5" x14ac:dyDescent="0.25">
      <c r="A2" s="24">
        <v>43922</v>
      </c>
      <c r="B2" s="25">
        <v>7841670.2400000002</v>
      </c>
      <c r="C2" s="25">
        <f>B2</f>
        <v>7841670.2400000002</v>
      </c>
      <c r="D2" s="23">
        <v>0</v>
      </c>
      <c r="E2" s="23">
        <v>0</v>
      </c>
    </row>
    <row r="3" spans="1:5" x14ac:dyDescent="0.25">
      <c r="A3" s="24">
        <v>43922</v>
      </c>
      <c r="B3" s="25">
        <v>1500000</v>
      </c>
      <c r="C3" s="25">
        <f>B3</f>
        <v>1500000</v>
      </c>
      <c r="D3" s="23">
        <v>0</v>
      </c>
      <c r="E3" s="23">
        <v>0</v>
      </c>
    </row>
    <row r="4" spans="1:5" x14ac:dyDescent="0.25">
      <c r="A4" s="23" t="s">
        <v>44</v>
      </c>
      <c r="B4" s="23">
        <v>0</v>
      </c>
      <c r="C4" s="23">
        <v>0</v>
      </c>
      <c r="D4" s="23">
        <v>0</v>
      </c>
      <c r="E4" s="23">
        <v>0</v>
      </c>
    </row>
    <row r="5" spans="1:5" x14ac:dyDescent="0.25">
      <c r="A5" s="21" t="s">
        <v>45</v>
      </c>
      <c r="B5" s="26">
        <f>SUM(B2:B4)</f>
        <v>9341670.2400000002</v>
      </c>
      <c r="C5" s="26">
        <f>SUM(C2:C4)</f>
        <v>9341670.2400000002</v>
      </c>
      <c r="D5" s="27">
        <f ca="1">D2:D5</f>
        <v>0</v>
      </c>
      <c r="E5" s="27">
        <f ca="1">E2:E5</f>
        <v>0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412"/>
  <sheetViews>
    <sheetView tabSelected="1" zoomScale="70" zoomScaleNormal="70" workbookViewId="0">
      <pane xSplit="5" ySplit="3" topLeftCell="F188" activePane="bottomRight" state="frozen"/>
      <selection pane="topRight" activeCell="F1" sqref="F1"/>
      <selection pane="bottomLeft" activeCell="A4" sqref="A4"/>
      <selection pane="bottomRight" activeCell="W147" sqref="W147"/>
    </sheetView>
  </sheetViews>
  <sheetFormatPr defaultRowHeight="15" x14ac:dyDescent="0.25"/>
  <cols>
    <col min="1" max="1" width="8.5703125" style="57" bestFit="1" customWidth="1"/>
    <col min="2" max="2" width="6.42578125" style="56" customWidth="1"/>
    <col min="3" max="3" width="21.42578125" style="67" customWidth="1"/>
    <col min="4" max="4" width="68" style="42" customWidth="1"/>
    <col min="5" max="5" width="10.28515625" style="49" customWidth="1"/>
    <col min="6" max="6" width="12.85546875" style="50" customWidth="1"/>
    <col min="7" max="7" width="13.28515625" style="51" customWidth="1"/>
    <col min="8" max="8" width="11.7109375" style="51" customWidth="1"/>
    <col min="9" max="9" width="14.5703125" style="52" customWidth="1"/>
    <col min="10" max="10" width="14" style="52" customWidth="1"/>
    <col min="11" max="11" width="15.85546875" style="53" customWidth="1"/>
    <col min="12" max="12" width="47.7109375" style="61" bestFit="1" customWidth="1"/>
    <col min="13" max="13" width="37.42578125" style="61" bestFit="1" customWidth="1"/>
    <col min="14" max="14" width="12.7109375" style="54" bestFit="1" customWidth="1"/>
    <col min="15" max="15" width="76" style="58" customWidth="1"/>
    <col min="16" max="17" width="15.5703125" style="73" customWidth="1"/>
    <col min="18" max="18" width="15.5703125" style="74" customWidth="1"/>
    <col min="19" max="19" width="15.5703125" style="75" customWidth="1"/>
    <col min="20" max="20" width="10.28515625" customWidth="1"/>
  </cols>
  <sheetData>
    <row r="1" spans="1:19" ht="27.75" customHeight="1" thickBot="1" x14ac:dyDescent="0.3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5.75" thickBot="1" x14ac:dyDescent="0.3">
      <c r="A2" s="80" t="s">
        <v>7</v>
      </c>
      <c r="B2" s="77" t="s">
        <v>14</v>
      </c>
      <c r="C2" s="77"/>
      <c r="D2" s="77"/>
      <c r="E2" s="77"/>
      <c r="F2" s="78" t="s">
        <v>15</v>
      </c>
      <c r="G2" s="78"/>
      <c r="H2" s="78"/>
      <c r="I2" s="78"/>
      <c r="J2" s="78"/>
      <c r="K2" s="78"/>
      <c r="L2" s="78"/>
      <c r="M2" s="78"/>
      <c r="N2" s="78"/>
      <c r="O2" s="79"/>
      <c r="P2" s="79"/>
      <c r="Q2" s="79"/>
      <c r="R2" s="79"/>
      <c r="S2" s="79"/>
    </row>
    <row r="3" spans="1:19" s="39" customFormat="1" ht="30.75" thickBot="1" x14ac:dyDescent="0.3">
      <c r="A3" s="80"/>
      <c r="B3" s="28" t="s">
        <v>2</v>
      </c>
      <c r="C3" s="65" t="s">
        <v>0</v>
      </c>
      <c r="D3" s="29" t="s">
        <v>1</v>
      </c>
      <c r="E3" s="30" t="s">
        <v>9</v>
      </c>
      <c r="F3" s="31" t="s">
        <v>6</v>
      </c>
      <c r="G3" s="32" t="s">
        <v>2</v>
      </c>
      <c r="H3" s="32" t="s">
        <v>5</v>
      </c>
      <c r="I3" s="33" t="s">
        <v>17</v>
      </c>
      <c r="J3" s="33" t="s">
        <v>18</v>
      </c>
      <c r="K3" s="64" t="s">
        <v>4</v>
      </c>
      <c r="L3" s="59" t="s">
        <v>269</v>
      </c>
      <c r="M3" s="59" t="s">
        <v>270</v>
      </c>
      <c r="N3" s="34" t="s">
        <v>16</v>
      </c>
      <c r="O3" s="35" t="s">
        <v>12</v>
      </c>
      <c r="P3" s="36" t="s">
        <v>7</v>
      </c>
      <c r="Q3" s="36" t="s">
        <v>8</v>
      </c>
      <c r="R3" s="37" t="s">
        <v>13</v>
      </c>
      <c r="S3" s="38" t="s">
        <v>4</v>
      </c>
    </row>
    <row r="4" spans="1:19" ht="15.75" thickBot="1" x14ac:dyDescent="0.3">
      <c r="A4" s="40" t="s">
        <v>47</v>
      </c>
      <c r="B4" s="41">
        <v>1</v>
      </c>
      <c r="C4" s="66" t="s">
        <v>48</v>
      </c>
      <c r="D4" s="42" t="s">
        <v>49</v>
      </c>
      <c r="E4" s="43" t="s">
        <v>46</v>
      </c>
      <c r="F4" s="44">
        <v>5102</v>
      </c>
      <c r="G4" s="45">
        <v>1</v>
      </c>
      <c r="H4" s="45">
        <v>6470</v>
      </c>
      <c r="I4" s="46">
        <v>43948</v>
      </c>
      <c r="J4" s="46">
        <v>43948</v>
      </c>
      <c r="K4" s="63">
        <v>4333.32</v>
      </c>
      <c r="L4" s="60" t="s">
        <v>271</v>
      </c>
      <c r="M4" s="60" t="s">
        <v>272</v>
      </c>
      <c r="N4" s="47" t="s">
        <v>50</v>
      </c>
      <c r="O4" s="35" t="s">
        <v>51</v>
      </c>
      <c r="P4" s="35" t="s">
        <v>52</v>
      </c>
      <c r="Q4" s="35">
        <v>56</v>
      </c>
      <c r="R4" s="48">
        <v>18.63</v>
      </c>
      <c r="S4" s="48">
        <v>1043.28</v>
      </c>
    </row>
    <row r="5" spans="1:19" ht="15.75" thickBot="1" x14ac:dyDescent="0.3">
      <c r="A5" s="40" t="s">
        <v>47</v>
      </c>
      <c r="B5" s="41">
        <v>1</v>
      </c>
      <c r="K5" s="62"/>
      <c r="O5" s="35" t="s">
        <v>53</v>
      </c>
      <c r="P5" s="35" t="s">
        <v>52</v>
      </c>
      <c r="Q5" s="35">
        <v>54</v>
      </c>
      <c r="R5" s="48">
        <v>50.26</v>
      </c>
      <c r="S5" s="48">
        <v>2714.04</v>
      </c>
    </row>
    <row r="6" spans="1:19" ht="15.75" thickBot="1" x14ac:dyDescent="0.3">
      <c r="A6" s="40" t="s">
        <v>47</v>
      </c>
      <c r="B6" s="41">
        <v>1</v>
      </c>
      <c r="K6" s="62"/>
      <c r="O6" s="35" t="s">
        <v>54</v>
      </c>
      <c r="P6" s="35" t="s">
        <v>52</v>
      </c>
      <c r="Q6" s="35">
        <v>36</v>
      </c>
      <c r="R6" s="48">
        <v>16</v>
      </c>
      <c r="S6" s="48">
        <v>576</v>
      </c>
    </row>
    <row r="7" spans="1:19" ht="15.75" thickBot="1" x14ac:dyDescent="0.3">
      <c r="A7" s="40" t="s">
        <v>47</v>
      </c>
      <c r="B7" s="41">
        <v>1</v>
      </c>
      <c r="C7" s="67" t="s">
        <v>55</v>
      </c>
      <c r="D7" s="42" t="s">
        <v>56</v>
      </c>
      <c r="E7" s="49" t="s">
        <v>46</v>
      </c>
      <c r="F7" s="50">
        <v>5102</v>
      </c>
      <c r="G7" s="51">
        <v>1</v>
      </c>
      <c r="H7" s="51">
        <v>986</v>
      </c>
      <c r="I7" s="52">
        <v>43945</v>
      </c>
      <c r="J7" s="52">
        <v>43945</v>
      </c>
      <c r="K7" s="62">
        <v>3680</v>
      </c>
      <c r="L7" s="61" t="s">
        <v>273</v>
      </c>
      <c r="M7" s="61" t="s">
        <v>272</v>
      </c>
      <c r="N7" s="54" t="s">
        <v>50</v>
      </c>
      <c r="O7" s="35" t="s">
        <v>57</v>
      </c>
      <c r="P7" s="35" t="s">
        <v>52</v>
      </c>
      <c r="Q7" s="35">
        <v>160</v>
      </c>
      <c r="R7" s="48">
        <v>23</v>
      </c>
      <c r="S7" s="48">
        <v>3680</v>
      </c>
    </row>
    <row r="8" spans="1:19" ht="15.75" thickBot="1" x14ac:dyDescent="0.3">
      <c r="A8" s="40" t="s">
        <v>47</v>
      </c>
      <c r="B8" s="41">
        <v>1</v>
      </c>
      <c r="C8" s="67" t="s">
        <v>58</v>
      </c>
      <c r="D8" s="42" t="s">
        <v>59</v>
      </c>
      <c r="E8" s="49" t="s">
        <v>46</v>
      </c>
      <c r="F8" s="50">
        <v>5102</v>
      </c>
      <c r="G8" s="51">
        <v>1</v>
      </c>
      <c r="H8" s="51">
        <v>9253</v>
      </c>
      <c r="I8" s="52">
        <v>43937</v>
      </c>
      <c r="J8" s="52">
        <v>43937</v>
      </c>
      <c r="K8" s="62">
        <v>6219.95</v>
      </c>
      <c r="L8" s="61" t="s">
        <v>274</v>
      </c>
      <c r="M8" s="61" t="s">
        <v>272</v>
      </c>
      <c r="N8" s="54" t="s">
        <v>50</v>
      </c>
      <c r="O8" s="35" t="s">
        <v>60</v>
      </c>
      <c r="P8" s="35" t="s">
        <v>61</v>
      </c>
      <c r="Q8" s="35">
        <v>47</v>
      </c>
      <c r="R8" s="48">
        <v>1.1000000000000001</v>
      </c>
      <c r="S8" s="48">
        <v>51.7</v>
      </c>
    </row>
    <row r="9" spans="1:19" ht="15.75" thickBot="1" x14ac:dyDescent="0.3">
      <c r="A9" s="40" t="s">
        <v>47</v>
      </c>
      <c r="B9" s="41">
        <v>1</v>
      </c>
      <c r="K9" s="62"/>
      <c r="O9" s="35" t="s">
        <v>62</v>
      </c>
      <c r="P9" s="35" t="s">
        <v>61</v>
      </c>
      <c r="Q9" s="35">
        <v>38</v>
      </c>
      <c r="R9" s="48">
        <v>1.1000000000000001</v>
      </c>
      <c r="S9" s="48">
        <v>41.8</v>
      </c>
    </row>
    <row r="10" spans="1:19" ht="15.75" thickBot="1" x14ac:dyDescent="0.3">
      <c r="A10" s="40" t="s">
        <v>47</v>
      </c>
      <c r="B10" s="41">
        <v>1</v>
      </c>
      <c r="K10" s="62"/>
      <c r="O10" s="35" t="s">
        <v>63</v>
      </c>
      <c r="P10" s="35" t="s">
        <v>61</v>
      </c>
      <c r="Q10" s="35">
        <v>48</v>
      </c>
      <c r="R10" s="48">
        <v>1.1000000000000001</v>
      </c>
      <c r="S10" s="48">
        <v>52.8</v>
      </c>
    </row>
    <row r="11" spans="1:19" ht="15.75" thickBot="1" x14ac:dyDescent="0.3">
      <c r="A11" s="40" t="s">
        <v>47</v>
      </c>
      <c r="B11" s="41">
        <v>1</v>
      </c>
      <c r="K11" s="62"/>
      <c r="O11" s="35" t="s">
        <v>64</v>
      </c>
      <c r="P11" s="35" t="s">
        <v>52</v>
      </c>
      <c r="Q11" s="35">
        <v>50</v>
      </c>
      <c r="R11" s="48">
        <v>8.3000000000000007</v>
      </c>
      <c r="S11" s="48">
        <v>415</v>
      </c>
    </row>
    <row r="12" spans="1:19" ht="15.75" thickBot="1" x14ac:dyDescent="0.3">
      <c r="A12" s="40" t="s">
        <v>47</v>
      </c>
      <c r="B12" s="41">
        <v>1</v>
      </c>
      <c r="K12" s="62"/>
      <c r="O12" s="35" t="s">
        <v>65</v>
      </c>
      <c r="P12" s="35" t="s">
        <v>52</v>
      </c>
      <c r="Q12" s="35">
        <v>92</v>
      </c>
      <c r="R12" s="48">
        <v>1.55</v>
      </c>
      <c r="S12" s="48">
        <v>142.6</v>
      </c>
    </row>
    <row r="13" spans="1:19" ht="15.75" thickBot="1" x14ac:dyDescent="0.3">
      <c r="A13" s="40" t="s">
        <v>47</v>
      </c>
      <c r="B13" s="41">
        <v>1</v>
      </c>
      <c r="K13" s="62"/>
      <c r="O13" s="35" t="s">
        <v>66</v>
      </c>
      <c r="P13" s="35" t="s">
        <v>52</v>
      </c>
      <c r="Q13" s="35">
        <v>30</v>
      </c>
      <c r="R13" s="48">
        <v>6.2</v>
      </c>
      <c r="S13" s="48">
        <v>186</v>
      </c>
    </row>
    <row r="14" spans="1:19" ht="15.75" thickBot="1" x14ac:dyDescent="0.3">
      <c r="A14" s="40" t="s">
        <v>47</v>
      </c>
      <c r="B14" s="41">
        <v>1</v>
      </c>
      <c r="K14" s="62"/>
      <c r="O14" s="35" t="s">
        <v>67</v>
      </c>
      <c r="P14" s="35" t="s">
        <v>61</v>
      </c>
      <c r="Q14" s="35">
        <v>30</v>
      </c>
      <c r="R14" s="48">
        <v>3.5</v>
      </c>
      <c r="S14" s="48">
        <v>105</v>
      </c>
    </row>
    <row r="15" spans="1:19" ht="15.75" thickBot="1" x14ac:dyDescent="0.3">
      <c r="A15" s="40" t="s">
        <v>47</v>
      </c>
      <c r="B15" s="41">
        <v>1</v>
      </c>
      <c r="K15" s="62"/>
      <c r="O15" s="35" t="s">
        <v>68</v>
      </c>
      <c r="P15" s="35" t="s">
        <v>52</v>
      </c>
      <c r="Q15" s="35">
        <v>4</v>
      </c>
      <c r="R15" s="48">
        <v>12.9</v>
      </c>
      <c r="S15" s="48">
        <v>51.6</v>
      </c>
    </row>
    <row r="16" spans="1:19" ht="15.75" thickBot="1" x14ac:dyDescent="0.3">
      <c r="A16" s="40" t="s">
        <v>47</v>
      </c>
      <c r="B16" s="41">
        <v>1</v>
      </c>
      <c r="K16" s="62"/>
      <c r="O16" s="35" t="s">
        <v>69</v>
      </c>
      <c r="P16" s="35" t="s">
        <v>52</v>
      </c>
      <c r="Q16" s="35">
        <v>5</v>
      </c>
      <c r="R16" s="48">
        <v>3.1</v>
      </c>
      <c r="S16" s="48">
        <v>15.5</v>
      </c>
    </row>
    <row r="17" spans="1:19" ht="15.75" thickBot="1" x14ac:dyDescent="0.3">
      <c r="A17" s="40" t="s">
        <v>47</v>
      </c>
      <c r="B17" s="41">
        <v>1</v>
      </c>
      <c r="E17" s="42"/>
      <c r="F17" s="51"/>
      <c r="K17" s="62"/>
      <c r="L17" s="53"/>
      <c r="M17" s="53"/>
      <c r="N17" s="55"/>
      <c r="O17" s="35" t="s">
        <v>70</v>
      </c>
      <c r="P17" s="35" t="s">
        <v>52</v>
      </c>
      <c r="Q17" s="35">
        <v>120</v>
      </c>
      <c r="R17" s="48">
        <v>2.65</v>
      </c>
      <c r="S17" s="48">
        <v>318</v>
      </c>
    </row>
    <row r="18" spans="1:19" ht="15.75" thickBot="1" x14ac:dyDescent="0.3">
      <c r="A18" s="40" t="s">
        <v>47</v>
      </c>
      <c r="B18" s="41">
        <v>1</v>
      </c>
      <c r="E18" s="42"/>
      <c r="F18" s="51"/>
      <c r="K18" s="62"/>
      <c r="L18" s="53"/>
      <c r="M18" s="53"/>
      <c r="N18" s="55"/>
      <c r="O18" s="35" t="s">
        <v>71</v>
      </c>
      <c r="P18" s="35" t="s">
        <v>52</v>
      </c>
      <c r="Q18" s="35">
        <v>50</v>
      </c>
      <c r="R18" s="48">
        <v>0.44</v>
      </c>
      <c r="S18" s="48">
        <v>22</v>
      </c>
    </row>
    <row r="19" spans="1:19" ht="15.75" thickBot="1" x14ac:dyDescent="0.3">
      <c r="A19" s="40" t="s">
        <v>47</v>
      </c>
      <c r="B19" s="41">
        <v>1</v>
      </c>
      <c r="E19" s="42"/>
      <c r="F19" s="51"/>
      <c r="K19" s="62"/>
      <c r="L19" s="53"/>
      <c r="M19" s="53"/>
      <c r="N19" s="55"/>
      <c r="O19" s="35" t="s">
        <v>72</v>
      </c>
      <c r="P19" s="35" t="s">
        <v>52</v>
      </c>
      <c r="Q19" s="35">
        <v>150</v>
      </c>
      <c r="R19" s="48">
        <v>0.9</v>
      </c>
      <c r="S19" s="48">
        <v>135</v>
      </c>
    </row>
    <row r="20" spans="1:19" ht="15.75" thickBot="1" x14ac:dyDescent="0.3">
      <c r="A20" s="40" t="s">
        <v>47</v>
      </c>
      <c r="B20" s="41">
        <v>1</v>
      </c>
      <c r="E20" s="42"/>
      <c r="F20" s="51"/>
      <c r="K20" s="62"/>
      <c r="L20" s="53"/>
      <c r="M20" s="53"/>
      <c r="N20" s="55"/>
      <c r="O20" s="35" t="s">
        <v>73</v>
      </c>
      <c r="P20" s="35" t="s">
        <v>52</v>
      </c>
      <c r="Q20" s="35">
        <v>4</v>
      </c>
      <c r="R20" s="48">
        <v>32.9</v>
      </c>
      <c r="S20" s="48">
        <v>131.6</v>
      </c>
    </row>
    <row r="21" spans="1:19" ht="15.75" thickBot="1" x14ac:dyDescent="0.3">
      <c r="A21" s="40" t="s">
        <v>47</v>
      </c>
      <c r="B21" s="41">
        <v>1</v>
      </c>
      <c r="E21" s="42"/>
      <c r="F21" s="51"/>
      <c r="K21" s="62"/>
      <c r="L21" s="53"/>
      <c r="M21" s="53"/>
      <c r="N21" s="55"/>
      <c r="O21" s="35" t="s">
        <v>74</v>
      </c>
      <c r="P21" s="35" t="s">
        <v>52</v>
      </c>
      <c r="Q21" s="35">
        <v>5</v>
      </c>
      <c r="R21" s="48">
        <v>41</v>
      </c>
      <c r="S21" s="48">
        <v>205</v>
      </c>
    </row>
    <row r="22" spans="1:19" ht="15.75" thickBot="1" x14ac:dyDescent="0.3">
      <c r="A22" s="40" t="s">
        <v>47</v>
      </c>
      <c r="B22" s="41">
        <v>1</v>
      </c>
      <c r="E22" s="42"/>
      <c r="F22" s="51"/>
      <c r="K22" s="62"/>
      <c r="L22" s="53"/>
      <c r="M22" s="53"/>
      <c r="N22" s="55"/>
      <c r="O22" s="35" t="s">
        <v>75</v>
      </c>
      <c r="P22" s="35" t="s">
        <v>52</v>
      </c>
      <c r="Q22" s="35">
        <v>28</v>
      </c>
      <c r="R22" s="48">
        <v>0.9</v>
      </c>
      <c r="S22" s="48">
        <v>25.2</v>
      </c>
    </row>
    <row r="23" spans="1:19" ht="15.75" thickBot="1" x14ac:dyDescent="0.3">
      <c r="A23" s="40" t="s">
        <v>47</v>
      </c>
      <c r="B23" s="41">
        <v>1</v>
      </c>
      <c r="E23" s="42"/>
      <c r="F23" s="51"/>
      <c r="K23" s="62"/>
      <c r="L23" s="53"/>
      <c r="M23" s="53"/>
      <c r="N23" s="55"/>
      <c r="O23" s="35" t="s">
        <v>76</v>
      </c>
      <c r="P23" s="35" t="s">
        <v>52</v>
      </c>
      <c r="Q23" s="35">
        <v>5</v>
      </c>
      <c r="R23" s="48">
        <v>1.9</v>
      </c>
      <c r="S23" s="48">
        <v>9.5</v>
      </c>
    </row>
    <row r="24" spans="1:19" ht="15.75" thickBot="1" x14ac:dyDescent="0.3">
      <c r="A24" s="40" t="s">
        <v>47</v>
      </c>
      <c r="B24" s="41">
        <v>1</v>
      </c>
      <c r="E24" s="42"/>
      <c r="F24" s="51"/>
      <c r="K24" s="62"/>
      <c r="L24" s="53"/>
      <c r="M24" s="53"/>
      <c r="N24" s="55"/>
      <c r="O24" s="35" t="s">
        <v>77</v>
      </c>
      <c r="P24" s="35" t="s">
        <v>52</v>
      </c>
      <c r="Q24" s="35">
        <v>125</v>
      </c>
      <c r="R24" s="48">
        <v>2.1</v>
      </c>
      <c r="S24" s="48">
        <v>262.5</v>
      </c>
    </row>
    <row r="25" spans="1:19" ht="15.75" thickBot="1" x14ac:dyDescent="0.3">
      <c r="A25" s="40" t="s">
        <v>47</v>
      </c>
      <c r="B25" s="41">
        <v>1</v>
      </c>
      <c r="E25" s="42"/>
      <c r="F25" s="51"/>
      <c r="K25" s="62"/>
      <c r="L25" s="53"/>
      <c r="M25" s="53"/>
      <c r="N25" s="55"/>
      <c r="O25" s="35" t="s">
        <v>78</v>
      </c>
      <c r="P25" s="35" t="s">
        <v>52</v>
      </c>
      <c r="Q25" s="35">
        <v>30</v>
      </c>
      <c r="R25" s="48">
        <v>7.4</v>
      </c>
      <c r="S25" s="48">
        <v>222</v>
      </c>
    </row>
    <row r="26" spans="1:19" ht="15.75" thickBot="1" x14ac:dyDescent="0.3">
      <c r="A26" s="40" t="s">
        <v>47</v>
      </c>
      <c r="B26" s="41">
        <v>1</v>
      </c>
      <c r="E26" s="42"/>
      <c r="F26" s="51"/>
      <c r="K26" s="62"/>
      <c r="L26" s="53"/>
      <c r="M26" s="53"/>
      <c r="N26" s="55"/>
      <c r="O26" s="35" t="s">
        <v>79</v>
      </c>
      <c r="P26" s="35" t="s">
        <v>52</v>
      </c>
      <c r="Q26" s="35">
        <v>30</v>
      </c>
      <c r="R26" s="48">
        <v>14.5</v>
      </c>
      <c r="S26" s="48">
        <v>435</v>
      </c>
    </row>
    <row r="27" spans="1:19" ht="15.75" thickBot="1" x14ac:dyDescent="0.3">
      <c r="A27" s="40" t="s">
        <v>47</v>
      </c>
      <c r="B27" s="41">
        <v>1</v>
      </c>
      <c r="E27" s="42"/>
      <c r="F27" s="51"/>
      <c r="K27" s="62"/>
      <c r="L27" s="53"/>
      <c r="M27" s="53"/>
      <c r="N27" s="55"/>
      <c r="O27" s="35" t="s">
        <v>80</v>
      </c>
      <c r="P27" s="35" t="s">
        <v>52</v>
      </c>
      <c r="Q27" s="35">
        <v>30</v>
      </c>
      <c r="R27" s="48">
        <v>7.3</v>
      </c>
      <c r="S27" s="48">
        <v>219</v>
      </c>
    </row>
    <row r="28" spans="1:19" ht="15.75" thickBot="1" x14ac:dyDescent="0.3">
      <c r="A28" s="40" t="s">
        <v>47</v>
      </c>
      <c r="B28" s="41">
        <v>1</v>
      </c>
      <c r="E28" s="42"/>
      <c r="F28" s="51"/>
      <c r="K28" s="62"/>
      <c r="L28" s="53"/>
      <c r="M28" s="53"/>
      <c r="N28" s="55"/>
      <c r="O28" s="35" t="s">
        <v>81</v>
      </c>
      <c r="P28" s="35" t="s">
        <v>52</v>
      </c>
      <c r="Q28" s="35">
        <v>10</v>
      </c>
      <c r="R28" s="48">
        <v>5.8</v>
      </c>
      <c r="S28" s="48">
        <v>58</v>
      </c>
    </row>
    <row r="29" spans="1:19" ht="15.75" thickBot="1" x14ac:dyDescent="0.3">
      <c r="A29" s="40" t="s">
        <v>47</v>
      </c>
      <c r="B29" s="41">
        <v>1</v>
      </c>
      <c r="E29" s="42"/>
      <c r="F29" s="51"/>
      <c r="K29" s="62"/>
      <c r="L29" s="53"/>
      <c r="M29" s="53"/>
      <c r="N29" s="55"/>
      <c r="O29" s="35" t="s">
        <v>82</v>
      </c>
      <c r="P29" s="35" t="s">
        <v>52</v>
      </c>
      <c r="Q29" s="35">
        <v>24</v>
      </c>
      <c r="R29" s="48">
        <v>1.5</v>
      </c>
      <c r="S29" s="48">
        <v>36</v>
      </c>
    </row>
    <row r="30" spans="1:19" ht="15.75" thickBot="1" x14ac:dyDescent="0.3">
      <c r="A30" s="40" t="s">
        <v>47</v>
      </c>
      <c r="B30" s="41">
        <v>1</v>
      </c>
      <c r="E30" s="42"/>
      <c r="F30" s="51"/>
      <c r="K30" s="62"/>
      <c r="L30" s="53"/>
      <c r="M30" s="53"/>
      <c r="N30" s="55"/>
      <c r="O30" s="35" t="s">
        <v>83</v>
      </c>
      <c r="P30" s="35" t="s">
        <v>52</v>
      </c>
      <c r="Q30" s="35">
        <v>24</v>
      </c>
      <c r="R30" s="48">
        <v>1.5</v>
      </c>
      <c r="S30" s="48">
        <v>36</v>
      </c>
    </row>
    <row r="31" spans="1:19" ht="15.75" thickBot="1" x14ac:dyDescent="0.3">
      <c r="A31" s="40" t="s">
        <v>47</v>
      </c>
      <c r="B31" s="41">
        <v>1</v>
      </c>
      <c r="E31" s="42"/>
      <c r="F31" s="51"/>
      <c r="K31" s="62"/>
      <c r="L31" s="53"/>
      <c r="M31" s="53"/>
      <c r="N31" s="55"/>
      <c r="O31" s="35" t="s">
        <v>84</v>
      </c>
      <c r="P31" s="35" t="s">
        <v>52</v>
      </c>
      <c r="Q31" s="35">
        <v>10</v>
      </c>
      <c r="R31" s="48">
        <v>1.9</v>
      </c>
      <c r="S31" s="48">
        <v>19</v>
      </c>
    </row>
    <row r="32" spans="1:19" ht="15.75" thickBot="1" x14ac:dyDescent="0.3">
      <c r="A32" s="40" t="s">
        <v>47</v>
      </c>
      <c r="B32" s="41">
        <v>1</v>
      </c>
      <c r="E32" s="42"/>
      <c r="F32" s="51"/>
      <c r="K32" s="62"/>
      <c r="L32" s="53"/>
      <c r="M32" s="53"/>
      <c r="N32" s="55"/>
      <c r="O32" s="35" t="s">
        <v>85</v>
      </c>
      <c r="P32" s="35" t="s">
        <v>52</v>
      </c>
      <c r="Q32" s="35">
        <v>100</v>
      </c>
      <c r="R32" s="48">
        <v>0.6</v>
      </c>
      <c r="S32" s="48">
        <v>60</v>
      </c>
    </row>
    <row r="33" spans="1:19" ht="15.75" thickBot="1" x14ac:dyDescent="0.3">
      <c r="A33" s="40" t="s">
        <v>47</v>
      </c>
      <c r="B33" s="41">
        <v>1</v>
      </c>
      <c r="E33" s="42"/>
      <c r="F33" s="51"/>
      <c r="K33" s="62"/>
      <c r="L33" s="53"/>
      <c r="M33" s="53"/>
      <c r="N33" s="55"/>
      <c r="O33" s="35" t="s">
        <v>86</v>
      </c>
      <c r="P33" s="35" t="s">
        <v>52</v>
      </c>
      <c r="Q33" s="35">
        <v>40</v>
      </c>
      <c r="R33" s="48">
        <v>1.1499999999999999</v>
      </c>
      <c r="S33" s="48">
        <v>46</v>
      </c>
    </row>
    <row r="34" spans="1:19" ht="15.75" thickBot="1" x14ac:dyDescent="0.3">
      <c r="A34" s="40" t="s">
        <v>47</v>
      </c>
      <c r="B34" s="41">
        <v>1</v>
      </c>
      <c r="E34" s="42"/>
      <c r="F34" s="51"/>
      <c r="K34" s="62"/>
      <c r="L34" s="53"/>
      <c r="M34" s="53"/>
      <c r="N34" s="55"/>
      <c r="O34" s="35" t="s">
        <v>87</v>
      </c>
      <c r="P34" s="35" t="s">
        <v>52</v>
      </c>
      <c r="Q34" s="35">
        <v>10</v>
      </c>
      <c r="R34" s="48">
        <v>1.8</v>
      </c>
      <c r="S34" s="48">
        <v>18</v>
      </c>
    </row>
    <row r="35" spans="1:19" ht="15.75" thickBot="1" x14ac:dyDescent="0.3">
      <c r="A35" s="40" t="s">
        <v>47</v>
      </c>
      <c r="B35" s="41">
        <v>1</v>
      </c>
      <c r="E35" s="42"/>
      <c r="F35" s="51"/>
      <c r="K35" s="62"/>
      <c r="L35" s="53"/>
      <c r="M35" s="53"/>
      <c r="N35" s="55"/>
      <c r="O35" s="35" t="s">
        <v>88</v>
      </c>
      <c r="P35" s="35" t="s">
        <v>52</v>
      </c>
      <c r="Q35" s="35">
        <v>10</v>
      </c>
      <c r="R35" s="48">
        <v>2</v>
      </c>
      <c r="S35" s="48">
        <v>20</v>
      </c>
    </row>
    <row r="36" spans="1:19" ht="15.75" thickBot="1" x14ac:dyDescent="0.3">
      <c r="A36" s="40" t="s">
        <v>47</v>
      </c>
      <c r="B36" s="41">
        <v>1</v>
      </c>
      <c r="E36" s="42"/>
      <c r="F36" s="51"/>
      <c r="K36" s="62"/>
      <c r="L36" s="53"/>
      <c r="M36" s="53"/>
      <c r="N36" s="55"/>
      <c r="O36" s="35" t="s">
        <v>89</v>
      </c>
      <c r="P36" s="35" t="s">
        <v>52</v>
      </c>
      <c r="Q36" s="35">
        <v>50</v>
      </c>
      <c r="R36" s="48">
        <v>9.9</v>
      </c>
      <c r="S36" s="48">
        <v>495</v>
      </c>
    </row>
    <row r="37" spans="1:19" ht="15.75" thickBot="1" x14ac:dyDescent="0.3">
      <c r="A37" s="40" t="s">
        <v>47</v>
      </c>
      <c r="B37" s="41">
        <v>1</v>
      </c>
      <c r="E37" s="42"/>
      <c r="F37" s="51"/>
      <c r="K37" s="62"/>
      <c r="L37" s="53"/>
      <c r="M37" s="53"/>
      <c r="N37" s="55"/>
      <c r="O37" s="35" t="s">
        <v>90</v>
      </c>
      <c r="P37" s="35" t="s">
        <v>52</v>
      </c>
      <c r="Q37" s="35">
        <v>15</v>
      </c>
      <c r="R37" s="48">
        <v>0.65</v>
      </c>
      <c r="S37" s="48">
        <v>9.75</v>
      </c>
    </row>
    <row r="38" spans="1:19" ht="15.75" thickBot="1" x14ac:dyDescent="0.3">
      <c r="A38" s="40" t="s">
        <v>47</v>
      </c>
      <c r="B38" s="41">
        <v>1</v>
      </c>
      <c r="E38" s="42"/>
      <c r="F38" s="51"/>
      <c r="K38" s="62"/>
      <c r="L38" s="53"/>
      <c r="M38" s="53"/>
      <c r="N38" s="55"/>
      <c r="O38" s="35" t="s">
        <v>91</v>
      </c>
      <c r="P38" s="35" t="s">
        <v>52</v>
      </c>
      <c r="Q38" s="35">
        <v>15</v>
      </c>
      <c r="R38" s="48">
        <v>4.5</v>
      </c>
      <c r="S38" s="48">
        <v>67.5</v>
      </c>
    </row>
    <row r="39" spans="1:19" ht="15.75" thickBot="1" x14ac:dyDescent="0.3">
      <c r="A39" s="40" t="s">
        <v>47</v>
      </c>
      <c r="B39" s="41">
        <v>1</v>
      </c>
      <c r="E39" s="42"/>
      <c r="F39" s="51"/>
      <c r="K39" s="62"/>
      <c r="L39" s="53"/>
      <c r="M39" s="53"/>
      <c r="N39" s="55"/>
      <c r="O39" s="35" t="s">
        <v>92</v>
      </c>
      <c r="P39" s="35" t="s">
        <v>52</v>
      </c>
      <c r="Q39" s="35">
        <v>15</v>
      </c>
      <c r="R39" s="48">
        <v>1.7</v>
      </c>
      <c r="S39" s="48">
        <v>25.5</v>
      </c>
    </row>
    <row r="40" spans="1:19" ht="15.75" thickBot="1" x14ac:dyDescent="0.3">
      <c r="A40" s="40" t="s">
        <v>47</v>
      </c>
      <c r="B40" s="41">
        <v>1</v>
      </c>
      <c r="E40" s="42"/>
      <c r="F40" s="51"/>
      <c r="K40" s="62"/>
      <c r="L40" s="53"/>
      <c r="M40" s="53"/>
      <c r="N40" s="55"/>
      <c r="O40" s="35" t="s">
        <v>93</v>
      </c>
      <c r="P40" s="35" t="s">
        <v>52</v>
      </c>
      <c r="Q40" s="35">
        <v>5</v>
      </c>
      <c r="R40" s="48">
        <v>2.15</v>
      </c>
      <c r="S40" s="48">
        <v>10.75</v>
      </c>
    </row>
    <row r="41" spans="1:19" ht="15.75" thickBot="1" x14ac:dyDescent="0.3">
      <c r="A41" s="40" t="s">
        <v>47</v>
      </c>
      <c r="B41" s="41">
        <v>1</v>
      </c>
      <c r="E41" s="42"/>
      <c r="F41" s="51"/>
      <c r="K41" s="62"/>
      <c r="L41" s="53"/>
      <c r="M41" s="53"/>
      <c r="N41" s="55"/>
      <c r="O41" s="35" t="s">
        <v>94</v>
      </c>
      <c r="P41" s="35" t="s">
        <v>52</v>
      </c>
      <c r="Q41" s="35">
        <v>10</v>
      </c>
      <c r="R41" s="48">
        <v>33.9</v>
      </c>
      <c r="S41" s="48">
        <v>339</v>
      </c>
    </row>
    <row r="42" spans="1:19" ht="15.75" thickBot="1" x14ac:dyDescent="0.3">
      <c r="A42" s="40" t="s">
        <v>47</v>
      </c>
      <c r="B42" s="41">
        <v>1</v>
      </c>
      <c r="E42" s="42"/>
      <c r="F42" s="51"/>
      <c r="K42" s="62"/>
      <c r="L42" s="53"/>
      <c r="M42" s="53"/>
      <c r="N42" s="55"/>
      <c r="O42" s="35" t="s">
        <v>95</v>
      </c>
      <c r="P42" s="35" t="s">
        <v>52</v>
      </c>
      <c r="Q42" s="35">
        <v>400</v>
      </c>
      <c r="R42" s="48">
        <v>0.28000000000000003</v>
      </c>
      <c r="S42" s="48">
        <v>112</v>
      </c>
    </row>
    <row r="43" spans="1:19" ht="15.75" thickBot="1" x14ac:dyDescent="0.3">
      <c r="A43" s="40" t="s">
        <v>47</v>
      </c>
      <c r="B43" s="41">
        <v>1</v>
      </c>
      <c r="E43" s="42"/>
      <c r="F43" s="51"/>
      <c r="K43" s="62"/>
      <c r="L43" s="53"/>
      <c r="M43" s="53"/>
      <c r="N43" s="55"/>
      <c r="O43" s="35" t="s">
        <v>96</v>
      </c>
      <c r="P43" s="35" t="s">
        <v>52</v>
      </c>
      <c r="Q43" s="35">
        <v>250</v>
      </c>
      <c r="R43" s="48">
        <v>0.44</v>
      </c>
      <c r="S43" s="48">
        <v>110</v>
      </c>
    </row>
    <row r="44" spans="1:19" ht="15.75" thickBot="1" x14ac:dyDescent="0.3">
      <c r="A44" s="40" t="s">
        <v>47</v>
      </c>
      <c r="B44" s="41">
        <v>1</v>
      </c>
      <c r="E44" s="42"/>
      <c r="F44" s="51"/>
      <c r="K44" s="62"/>
      <c r="L44" s="53"/>
      <c r="M44" s="53"/>
      <c r="N44" s="55"/>
      <c r="O44" s="35" t="s">
        <v>97</v>
      </c>
      <c r="P44" s="35" t="s">
        <v>52</v>
      </c>
      <c r="Q44" s="35">
        <v>2000</v>
      </c>
      <c r="R44" s="48">
        <v>0.22</v>
      </c>
      <c r="S44" s="48">
        <v>440</v>
      </c>
    </row>
    <row r="45" spans="1:19" ht="15.75" thickBot="1" x14ac:dyDescent="0.3">
      <c r="A45" s="40" t="s">
        <v>47</v>
      </c>
      <c r="B45" s="41">
        <v>1</v>
      </c>
      <c r="E45" s="42"/>
      <c r="F45" s="51"/>
      <c r="K45" s="62"/>
      <c r="L45" s="53"/>
      <c r="M45" s="53"/>
      <c r="N45" s="55"/>
      <c r="O45" s="35" t="s">
        <v>98</v>
      </c>
      <c r="P45" s="35" t="s">
        <v>52</v>
      </c>
      <c r="Q45" s="35">
        <v>50</v>
      </c>
      <c r="R45" s="48">
        <v>2.4</v>
      </c>
      <c r="S45" s="48">
        <v>120</v>
      </c>
    </row>
    <row r="46" spans="1:19" ht="15.75" thickBot="1" x14ac:dyDescent="0.3">
      <c r="A46" s="40" t="s">
        <v>47</v>
      </c>
      <c r="B46" s="41">
        <v>1</v>
      </c>
      <c r="E46" s="42"/>
      <c r="F46" s="51"/>
      <c r="K46" s="62"/>
      <c r="L46" s="53"/>
      <c r="M46" s="53"/>
      <c r="N46" s="55"/>
      <c r="O46" s="35" t="s">
        <v>99</v>
      </c>
      <c r="P46" s="35" t="s">
        <v>52</v>
      </c>
      <c r="Q46" s="35">
        <v>12</v>
      </c>
      <c r="R46" s="48">
        <v>0.9</v>
      </c>
      <c r="S46" s="48">
        <v>10.8</v>
      </c>
    </row>
    <row r="47" spans="1:19" ht="15.75" thickBot="1" x14ac:dyDescent="0.3">
      <c r="A47" s="40" t="s">
        <v>47</v>
      </c>
      <c r="B47" s="41">
        <v>1</v>
      </c>
      <c r="E47" s="42"/>
      <c r="F47" s="51"/>
      <c r="K47" s="62"/>
      <c r="L47" s="53"/>
      <c r="M47" s="53"/>
      <c r="N47" s="55"/>
      <c r="O47" s="35" t="s">
        <v>100</v>
      </c>
      <c r="P47" s="35" t="s">
        <v>52</v>
      </c>
      <c r="Q47" s="35">
        <v>4500</v>
      </c>
      <c r="R47" s="48">
        <v>0.17</v>
      </c>
      <c r="S47" s="48">
        <v>765</v>
      </c>
    </row>
    <row r="48" spans="1:19" ht="15.75" thickBot="1" x14ac:dyDescent="0.3">
      <c r="A48" s="40" t="s">
        <v>47</v>
      </c>
      <c r="B48" s="41">
        <v>1</v>
      </c>
      <c r="E48" s="42"/>
      <c r="F48" s="51"/>
      <c r="K48" s="62"/>
      <c r="L48" s="53"/>
      <c r="M48" s="53"/>
      <c r="N48" s="55"/>
      <c r="O48" s="35" t="s">
        <v>101</v>
      </c>
      <c r="P48" s="35" t="s">
        <v>102</v>
      </c>
      <c r="Q48" s="35">
        <v>10</v>
      </c>
      <c r="R48" s="48">
        <v>2.1</v>
      </c>
      <c r="S48" s="48">
        <v>21</v>
      </c>
    </row>
    <row r="49" spans="1:19" ht="15.75" thickBot="1" x14ac:dyDescent="0.3">
      <c r="A49" s="40" t="s">
        <v>47</v>
      </c>
      <c r="B49" s="41">
        <v>1</v>
      </c>
      <c r="E49" s="42"/>
      <c r="F49" s="51"/>
      <c r="K49" s="62"/>
      <c r="L49" s="53"/>
      <c r="M49" s="53"/>
      <c r="N49" s="55"/>
      <c r="O49" s="35" t="s">
        <v>103</v>
      </c>
      <c r="P49" s="35" t="s">
        <v>52</v>
      </c>
      <c r="Q49" s="35">
        <v>5</v>
      </c>
      <c r="R49" s="48">
        <v>3.95</v>
      </c>
      <c r="S49" s="48">
        <v>19.75</v>
      </c>
    </row>
    <row r="50" spans="1:19" ht="15.75" thickBot="1" x14ac:dyDescent="0.3">
      <c r="A50" s="40" t="s">
        <v>47</v>
      </c>
      <c r="B50" s="41">
        <v>1</v>
      </c>
      <c r="E50" s="42"/>
      <c r="F50" s="51"/>
      <c r="K50" s="62"/>
      <c r="L50" s="53"/>
      <c r="M50" s="53"/>
      <c r="N50" s="55"/>
      <c r="O50" s="35" t="s">
        <v>104</v>
      </c>
      <c r="P50" s="35" t="s">
        <v>52</v>
      </c>
      <c r="Q50" s="35">
        <v>10</v>
      </c>
      <c r="R50" s="48">
        <v>0.2</v>
      </c>
      <c r="S50" s="48">
        <v>2</v>
      </c>
    </row>
    <row r="51" spans="1:19" ht="15.75" thickBot="1" x14ac:dyDescent="0.3">
      <c r="A51" s="40" t="s">
        <v>47</v>
      </c>
      <c r="B51" s="41">
        <v>1</v>
      </c>
      <c r="E51" s="42"/>
      <c r="F51" s="51"/>
      <c r="K51" s="62"/>
      <c r="L51" s="53"/>
      <c r="M51" s="53"/>
      <c r="N51" s="55"/>
      <c r="O51" s="35" t="s">
        <v>105</v>
      </c>
      <c r="P51" s="35" t="s">
        <v>52</v>
      </c>
      <c r="Q51" s="35">
        <v>10</v>
      </c>
      <c r="R51" s="48">
        <v>7.9</v>
      </c>
      <c r="S51" s="48">
        <v>79</v>
      </c>
    </row>
    <row r="52" spans="1:19" ht="15.75" thickBot="1" x14ac:dyDescent="0.3">
      <c r="A52" s="40" t="s">
        <v>47</v>
      </c>
      <c r="B52" s="41">
        <v>1</v>
      </c>
      <c r="E52" s="42"/>
      <c r="F52" s="51"/>
      <c r="K52" s="62"/>
      <c r="L52" s="53"/>
      <c r="M52" s="53"/>
      <c r="N52" s="55"/>
      <c r="O52" s="35" t="s">
        <v>106</v>
      </c>
      <c r="P52" s="35" t="s">
        <v>52</v>
      </c>
      <c r="Q52" s="35">
        <v>48</v>
      </c>
      <c r="R52" s="48">
        <v>0.9</v>
      </c>
      <c r="S52" s="48">
        <v>43.2</v>
      </c>
    </row>
    <row r="53" spans="1:19" ht="15.75" thickBot="1" x14ac:dyDescent="0.3">
      <c r="A53" s="40" t="s">
        <v>47</v>
      </c>
      <c r="B53" s="41">
        <v>1</v>
      </c>
      <c r="E53" s="42"/>
      <c r="F53" s="51"/>
      <c r="K53" s="62"/>
      <c r="L53" s="53"/>
      <c r="M53" s="53"/>
      <c r="N53" s="55"/>
      <c r="O53" s="35" t="s">
        <v>107</v>
      </c>
      <c r="P53" s="35" t="s">
        <v>52</v>
      </c>
      <c r="Q53" s="35">
        <v>36</v>
      </c>
      <c r="R53" s="48">
        <v>1.75</v>
      </c>
      <c r="S53" s="48">
        <v>63</v>
      </c>
    </row>
    <row r="54" spans="1:19" ht="15.75" thickBot="1" x14ac:dyDescent="0.3">
      <c r="A54" s="40" t="s">
        <v>47</v>
      </c>
      <c r="B54" s="41">
        <v>1</v>
      </c>
      <c r="E54" s="42"/>
      <c r="F54" s="51"/>
      <c r="K54" s="62"/>
      <c r="L54" s="53"/>
      <c r="M54" s="53"/>
      <c r="N54" s="55"/>
      <c r="O54" s="35" t="s">
        <v>108</v>
      </c>
      <c r="P54" s="35" t="s">
        <v>52</v>
      </c>
      <c r="Q54" s="35">
        <v>16</v>
      </c>
      <c r="R54" s="48">
        <v>0.6</v>
      </c>
      <c r="S54" s="48">
        <v>9.6</v>
      </c>
    </row>
    <row r="55" spans="1:19" ht="15.75" thickBot="1" x14ac:dyDescent="0.3">
      <c r="A55" s="40" t="s">
        <v>47</v>
      </c>
      <c r="B55" s="41">
        <v>1</v>
      </c>
      <c r="E55" s="42"/>
      <c r="F55" s="51"/>
      <c r="K55" s="62"/>
      <c r="L55" s="53"/>
      <c r="M55" s="53"/>
      <c r="N55" s="55"/>
      <c r="O55" s="35" t="s">
        <v>109</v>
      </c>
      <c r="P55" s="35" t="s">
        <v>52</v>
      </c>
      <c r="Q55" s="35">
        <v>50</v>
      </c>
      <c r="R55" s="48">
        <v>0.25</v>
      </c>
      <c r="S55" s="48">
        <v>12.5</v>
      </c>
    </row>
    <row r="56" spans="1:19" ht="15.75" thickBot="1" x14ac:dyDescent="0.3">
      <c r="A56" s="40" t="s">
        <v>47</v>
      </c>
      <c r="B56" s="41">
        <v>1</v>
      </c>
      <c r="E56" s="42"/>
      <c r="F56" s="51"/>
      <c r="K56" s="62"/>
      <c r="L56" s="53"/>
      <c r="M56" s="53"/>
      <c r="N56" s="55"/>
      <c r="O56" s="35" t="s">
        <v>110</v>
      </c>
      <c r="P56" s="35" t="s">
        <v>52</v>
      </c>
      <c r="Q56" s="35">
        <v>24</v>
      </c>
      <c r="R56" s="48">
        <v>1.6</v>
      </c>
      <c r="S56" s="48">
        <v>38.4</v>
      </c>
    </row>
    <row r="57" spans="1:19" ht="15.75" thickBot="1" x14ac:dyDescent="0.3">
      <c r="A57" s="40" t="s">
        <v>47</v>
      </c>
      <c r="B57" s="41">
        <v>1</v>
      </c>
      <c r="E57" s="42"/>
      <c r="F57" s="51"/>
      <c r="K57" s="62"/>
      <c r="L57" s="53"/>
      <c r="M57" s="53"/>
      <c r="N57" s="55"/>
      <c r="O57" s="35" t="s">
        <v>111</v>
      </c>
      <c r="P57" s="35" t="s">
        <v>52</v>
      </c>
      <c r="Q57" s="35">
        <v>24</v>
      </c>
      <c r="R57" s="48">
        <v>1.6</v>
      </c>
      <c r="S57" s="48">
        <v>38.4</v>
      </c>
    </row>
    <row r="58" spans="1:19" ht="15.75" thickBot="1" x14ac:dyDescent="0.3">
      <c r="A58" s="40" t="s">
        <v>47</v>
      </c>
      <c r="B58" s="41">
        <v>1</v>
      </c>
      <c r="E58" s="42"/>
      <c r="F58" s="51"/>
      <c r="K58" s="62"/>
      <c r="L58" s="53"/>
      <c r="M58" s="53"/>
      <c r="N58" s="55"/>
      <c r="O58" s="35" t="s">
        <v>112</v>
      </c>
      <c r="P58" s="35" t="s">
        <v>52</v>
      </c>
      <c r="Q58" s="35">
        <v>40</v>
      </c>
      <c r="R58" s="48">
        <v>1.2</v>
      </c>
      <c r="S58" s="48">
        <v>48</v>
      </c>
    </row>
    <row r="59" spans="1:19" ht="15.75" thickBot="1" x14ac:dyDescent="0.3">
      <c r="A59" s="40" t="s">
        <v>47</v>
      </c>
      <c r="B59" s="41">
        <v>1</v>
      </c>
      <c r="C59" s="67" t="s">
        <v>113</v>
      </c>
      <c r="D59" s="42" t="s">
        <v>114</v>
      </c>
      <c r="E59" s="42" t="s">
        <v>46</v>
      </c>
      <c r="F59" s="51">
        <v>5102</v>
      </c>
      <c r="G59" s="51">
        <v>1</v>
      </c>
      <c r="H59" s="51">
        <v>16560</v>
      </c>
      <c r="I59" s="52">
        <v>43944</v>
      </c>
      <c r="J59" s="52">
        <v>43944</v>
      </c>
      <c r="K59" s="62">
        <v>900</v>
      </c>
      <c r="L59" s="53" t="s">
        <v>275</v>
      </c>
      <c r="M59" s="53" t="s">
        <v>272</v>
      </c>
      <c r="N59" s="55" t="s">
        <v>50</v>
      </c>
      <c r="O59" s="35" t="s">
        <v>115</v>
      </c>
      <c r="P59" s="35" t="s">
        <v>52</v>
      </c>
      <c r="Q59" s="35">
        <v>50</v>
      </c>
      <c r="R59" s="48">
        <v>18</v>
      </c>
      <c r="S59" s="48">
        <v>900</v>
      </c>
    </row>
    <row r="60" spans="1:19" ht="15.75" thickBot="1" x14ac:dyDescent="0.3">
      <c r="A60" s="40" t="s">
        <v>47</v>
      </c>
      <c r="B60" s="41">
        <v>1</v>
      </c>
      <c r="C60" s="67" t="s">
        <v>116</v>
      </c>
      <c r="D60" s="42" t="s">
        <v>117</v>
      </c>
      <c r="E60" s="42" t="s">
        <v>46</v>
      </c>
      <c r="F60" s="51">
        <v>5102</v>
      </c>
      <c r="G60" s="51">
        <v>1</v>
      </c>
      <c r="H60" s="51">
        <v>2330</v>
      </c>
      <c r="I60" s="52">
        <v>43943</v>
      </c>
      <c r="J60" s="52">
        <v>43943</v>
      </c>
      <c r="K60" s="62">
        <v>3654.7</v>
      </c>
      <c r="L60" s="53" t="s">
        <v>276</v>
      </c>
      <c r="M60" s="53" t="s">
        <v>277</v>
      </c>
      <c r="N60" s="55" t="s">
        <v>50</v>
      </c>
      <c r="O60" s="35" t="s">
        <v>118</v>
      </c>
      <c r="P60" s="35" t="s">
        <v>119</v>
      </c>
      <c r="Q60" s="35">
        <v>230</v>
      </c>
      <c r="R60" s="48">
        <v>15.89</v>
      </c>
      <c r="S60" s="48">
        <v>3654.7</v>
      </c>
    </row>
    <row r="61" spans="1:19" ht="15.75" thickBot="1" x14ac:dyDescent="0.3">
      <c r="A61" s="40" t="s">
        <v>47</v>
      </c>
      <c r="B61" s="41">
        <v>1</v>
      </c>
      <c r="C61" s="67" t="s">
        <v>55</v>
      </c>
      <c r="D61" s="42" t="s">
        <v>56</v>
      </c>
      <c r="E61" s="42" t="s">
        <v>46</v>
      </c>
      <c r="F61" s="51">
        <v>5102</v>
      </c>
      <c r="G61" s="51">
        <v>1</v>
      </c>
      <c r="H61" s="51">
        <v>1011</v>
      </c>
      <c r="I61" s="52">
        <v>43951</v>
      </c>
      <c r="J61" s="52">
        <v>43951</v>
      </c>
      <c r="K61" s="62">
        <v>6848</v>
      </c>
      <c r="L61" s="53" t="s">
        <v>278</v>
      </c>
      <c r="M61" s="53" t="s">
        <v>272</v>
      </c>
      <c r="N61" s="55" t="s">
        <v>50</v>
      </c>
      <c r="O61" s="35" t="s">
        <v>120</v>
      </c>
      <c r="P61" s="35" t="s">
        <v>52</v>
      </c>
      <c r="Q61" s="35">
        <v>20</v>
      </c>
      <c r="R61" s="48">
        <v>9.8000000000000007</v>
      </c>
      <c r="S61" s="48">
        <v>196</v>
      </c>
    </row>
    <row r="62" spans="1:19" ht="15.75" thickBot="1" x14ac:dyDescent="0.3">
      <c r="A62" s="40" t="s">
        <v>47</v>
      </c>
      <c r="B62" s="41">
        <v>1</v>
      </c>
      <c r="K62" s="62"/>
      <c r="L62" s="53"/>
      <c r="M62" s="53"/>
      <c r="N62" s="55"/>
      <c r="O62" s="35" t="s">
        <v>121</v>
      </c>
      <c r="P62" s="35" t="s">
        <v>52</v>
      </c>
      <c r="Q62" s="35">
        <v>50</v>
      </c>
      <c r="R62" s="48">
        <v>13.36</v>
      </c>
      <c r="S62" s="48">
        <v>668</v>
      </c>
    </row>
    <row r="63" spans="1:19" ht="15.75" thickBot="1" x14ac:dyDescent="0.3">
      <c r="A63" s="40" t="s">
        <v>47</v>
      </c>
      <c r="B63" s="42"/>
      <c r="E63" s="42"/>
      <c r="F63" s="51"/>
      <c r="K63" s="62"/>
      <c r="L63" s="53"/>
      <c r="M63" s="53"/>
      <c r="N63" s="55"/>
      <c r="O63" s="35" t="s">
        <v>122</v>
      </c>
      <c r="P63" s="35" t="s">
        <v>52</v>
      </c>
      <c r="Q63" s="35">
        <v>200</v>
      </c>
      <c r="R63" s="48">
        <v>19.899999999999999</v>
      </c>
      <c r="S63" s="48">
        <v>3980</v>
      </c>
    </row>
    <row r="64" spans="1:19" ht="15.75" thickBot="1" x14ac:dyDescent="0.3">
      <c r="A64" s="40" t="s">
        <v>47</v>
      </c>
      <c r="B64" s="42"/>
      <c r="E64" s="42"/>
      <c r="F64" s="51"/>
      <c r="K64" s="62"/>
      <c r="L64" s="53"/>
      <c r="M64" s="53"/>
      <c r="N64" s="55"/>
      <c r="O64" s="35" t="s">
        <v>123</v>
      </c>
      <c r="P64" s="35" t="s">
        <v>52</v>
      </c>
      <c r="Q64" s="35">
        <v>150</v>
      </c>
      <c r="R64" s="48">
        <v>13.36</v>
      </c>
      <c r="S64" s="48">
        <v>2004</v>
      </c>
    </row>
    <row r="65" spans="1:19" ht="15.75" thickBot="1" x14ac:dyDescent="0.3">
      <c r="A65" s="40" t="s">
        <v>47</v>
      </c>
      <c r="B65" s="42">
        <v>1</v>
      </c>
      <c r="C65" s="67" t="s">
        <v>124</v>
      </c>
      <c r="D65" s="42" t="s">
        <v>125</v>
      </c>
      <c r="E65" s="42" t="s">
        <v>46</v>
      </c>
      <c r="F65" s="51">
        <v>5102</v>
      </c>
      <c r="G65" s="51">
        <v>1</v>
      </c>
      <c r="H65" s="51">
        <v>76830</v>
      </c>
      <c r="I65" s="52">
        <v>43951</v>
      </c>
      <c r="J65" s="52">
        <v>43951</v>
      </c>
      <c r="K65" s="62">
        <v>424</v>
      </c>
      <c r="L65" s="53" t="s">
        <v>279</v>
      </c>
      <c r="M65" s="53" t="s">
        <v>272</v>
      </c>
      <c r="N65" s="55" t="s">
        <v>50</v>
      </c>
      <c r="O65" s="35" t="s">
        <v>126</v>
      </c>
      <c r="P65" s="35" t="s">
        <v>52</v>
      </c>
      <c r="Q65" s="35">
        <v>1</v>
      </c>
      <c r="R65" s="48">
        <v>110</v>
      </c>
      <c r="S65" s="48">
        <v>110</v>
      </c>
    </row>
    <row r="66" spans="1:19" ht="15.75" thickBot="1" x14ac:dyDescent="0.3">
      <c r="A66" s="40"/>
      <c r="B66" s="42"/>
      <c r="E66" s="42"/>
      <c r="F66" s="51">
        <v>5102</v>
      </c>
      <c r="K66" s="62"/>
      <c r="L66" s="53"/>
      <c r="M66" s="53"/>
      <c r="N66" s="55"/>
      <c r="O66" s="35" t="s">
        <v>127</v>
      </c>
      <c r="P66" s="35" t="s">
        <v>52</v>
      </c>
      <c r="Q66" s="35">
        <v>3</v>
      </c>
      <c r="R66" s="48">
        <v>23</v>
      </c>
      <c r="S66" s="48">
        <v>69</v>
      </c>
    </row>
    <row r="67" spans="1:19" ht="15.75" thickBot="1" x14ac:dyDescent="0.3">
      <c r="A67" s="40"/>
      <c r="B67" s="42"/>
      <c r="E67" s="42"/>
      <c r="F67" s="51">
        <v>5102</v>
      </c>
      <c r="K67" s="62"/>
      <c r="L67" s="53"/>
      <c r="M67" s="53"/>
      <c r="N67" s="55"/>
      <c r="O67" s="35" t="s">
        <v>128</v>
      </c>
      <c r="P67" s="35" t="s">
        <v>52</v>
      </c>
      <c r="Q67" s="35">
        <v>200</v>
      </c>
      <c r="R67" s="48">
        <v>0.77</v>
      </c>
      <c r="S67" s="48">
        <v>154</v>
      </c>
    </row>
    <row r="68" spans="1:19" ht="15.75" thickBot="1" x14ac:dyDescent="0.3">
      <c r="A68" s="40"/>
      <c r="B68" s="42"/>
      <c r="E68" s="42"/>
      <c r="F68" s="51">
        <v>5102</v>
      </c>
      <c r="K68" s="62"/>
      <c r="L68" s="53"/>
      <c r="M68" s="53"/>
      <c r="N68" s="55"/>
      <c r="O68" s="35" t="s">
        <v>129</v>
      </c>
      <c r="P68" s="35" t="s">
        <v>52</v>
      </c>
      <c r="Q68" s="35">
        <v>1</v>
      </c>
      <c r="R68" s="48">
        <v>29</v>
      </c>
      <c r="S68" s="48">
        <v>29</v>
      </c>
    </row>
    <row r="69" spans="1:19" ht="15.75" thickBot="1" x14ac:dyDescent="0.3">
      <c r="A69" s="40"/>
      <c r="B69" s="42"/>
      <c r="E69" s="42"/>
      <c r="F69" s="51">
        <v>5102</v>
      </c>
      <c r="K69" s="62"/>
      <c r="L69" s="53"/>
      <c r="M69" s="53"/>
      <c r="N69" s="55"/>
      <c r="O69" s="35" t="s">
        <v>130</v>
      </c>
      <c r="P69" s="35" t="s">
        <v>52</v>
      </c>
      <c r="Q69" s="35">
        <v>1</v>
      </c>
      <c r="R69" s="48">
        <v>44</v>
      </c>
      <c r="S69" s="48">
        <v>44</v>
      </c>
    </row>
    <row r="70" spans="1:19" ht="15.75" thickBot="1" x14ac:dyDescent="0.3">
      <c r="A70" s="40"/>
      <c r="B70" s="42"/>
      <c r="E70" s="42"/>
      <c r="F70" s="51">
        <v>5102</v>
      </c>
      <c r="K70" s="62"/>
      <c r="L70" s="53"/>
      <c r="M70" s="53"/>
      <c r="N70" s="55"/>
      <c r="O70" s="35" t="s">
        <v>131</v>
      </c>
      <c r="P70" s="35" t="s">
        <v>52</v>
      </c>
      <c r="Q70" s="35">
        <v>1</v>
      </c>
      <c r="R70" s="48">
        <v>18</v>
      </c>
      <c r="S70" s="48">
        <v>18</v>
      </c>
    </row>
    <row r="71" spans="1:19" ht="15.75" thickBot="1" x14ac:dyDescent="0.3">
      <c r="A71" s="40" t="s">
        <v>47</v>
      </c>
      <c r="B71" s="42"/>
      <c r="C71" s="67" t="s">
        <v>132</v>
      </c>
      <c r="D71" s="42" t="s">
        <v>133</v>
      </c>
      <c r="E71" s="42" t="s">
        <v>46</v>
      </c>
      <c r="F71" s="51">
        <v>5102</v>
      </c>
      <c r="G71" s="51">
        <v>1</v>
      </c>
      <c r="H71" s="51">
        <v>16</v>
      </c>
      <c r="I71" s="52">
        <v>43942</v>
      </c>
      <c r="J71" s="52">
        <v>43942</v>
      </c>
      <c r="K71" s="62">
        <v>1918.9</v>
      </c>
      <c r="L71" s="53" t="s">
        <v>280</v>
      </c>
      <c r="M71" s="53" t="s">
        <v>272</v>
      </c>
      <c r="N71" s="55" t="s">
        <v>50</v>
      </c>
      <c r="O71" s="35" t="s">
        <v>127</v>
      </c>
      <c r="P71" s="35" t="s">
        <v>52</v>
      </c>
      <c r="Q71" s="35">
        <v>3</v>
      </c>
      <c r="R71" s="48">
        <v>23</v>
      </c>
      <c r="S71" s="48">
        <v>69</v>
      </c>
    </row>
    <row r="72" spans="1:19" ht="15.75" thickBot="1" x14ac:dyDescent="0.3">
      <c r="A72" s="40" t="s">
        <v>47</v>
      </c>
      <c r="B72" s="42"/>
      <c r="E72" s="42"/>
      <c r="F72" s="51"/>
      <c r="K72" s="62"/>
      <c r="L72" s="53"/>
      <c r="M72" s="53"/>
      <c r="N72" s="55"/>
      <c r="O72" s="35" t="s">
        <v>128</v>
      </c>
      <c r="P72" s="35" t="s">
        <v>52</v>
      </c>
      <c r="Q72" s="35">
        <v>200</v>
      </c>
      <c r="R72" s="48">
        <v>0.77</v>
      </c>
      <c r="S72" s="48">
        <v>154</v>
      </c>
    </row>
    <row r="73" spans="1:19" ht="15.75" thickBot="1" x14ac:dyDescent="0.3">
      <c r="A73" s="40" t="s">
        <v>47</v>
      </c>
      <c r="B73" s="42"/>
      <c r="E73" s="42"/>
      <c r="F73" s="51"/>
      <c r="K73" s="62"/>
      <c r="L73" s="53"/>
      <c r="M73" s="53"/>
      <c r="N73" s="55"/>
      <c r="O73" s="35" t="s">
        <v>129</v>
      </c>
      <c r="P73" s="35" t="s">
        <v>52</v>
      </c>
      <c r="Q73" s="35">
        <v>1</v>
      </c>
      <c r="R73" s="48">
        <v>29</v>
      </c>
      <c r="S73" s="48">
        <v>29</v>
      </c>
    </row>
    <row r="74" spans="1:19" ht="15.75" thickBot="1" x14ac:dyDescent="0.3">
      <c r="A74" s="40" t="s">
        <v>47</v>
      </c>
      <c r="B74" s="42"/>
      <c r="E74" s="42"/>
      <c r="F74" s="51"/>
      <c r="K74" s="62"/>
      <c r="L74" s="53"/>
      <c r="M74" s="53"/>
      <c r="N74" s="55"/>
      <c r="O74" s="35" t="s">
        <v>130</v>
      </c>
      <c r="P74" s="35" t="s">
        <v>52</v>
      </c>
      <c r="Q74" s="35">
        <v>1</v>
      </c>
      <c r="R74" s="48">
        <v>44</v>
      </c>
      <c r="S74" s="48">
        <v>44</v>
      </c>
    </row>
    <row r="75" spans="1:19" ht="15.75" thickBot="1" x14ac:dyDescent="0.3">
      <c r="A75" s="40" t="s">
        <v>47</v>
      </c>
      <c r="B75" s="42"/>
      <c r="E75" s="42"/>
      <c r="F75" s="51"/>
      <c r="K75" s="62"/>
      <c r="L75" s="53"/>
      <c r="M75" s="53"/>
      <c r="N75" s="55"/>
      <c r="O75" s="35" t="s">
        <v>131</v>
      </c>
      <c r="P75" s="35" t="s">
        <v>52</v>
      </c>
      <c r="Q75" s="35">
        <v>1</v>
      </c>
      <c r="R75" s="48">
        <v>18</v>
      </c>
      <c r="S75" s="48">
        <v>18</v>
      </c>
    </row>
    <row r="76" spans="1:19" ht="15.75" thickBot="1" x14ac:dyDescent="0.3">
      <c r="A76" s="40" t="s">
        <v>47</v>
      </c>
      <c r="B76" s="42"/>
      <c r="E76" s="42"/>
      <c r="F76" s="51"/>
      <c r="K76" s="62"/>
      <c r="L76" s="53"/>
      <c r="M76" s="53"/>
      <c r="N76" s="55"/>
      <c r="O76" s="35" t="s">
        <v>134</v>
      </c>
      <c r="P76" s="35" t="s">
        <v>135</v>
      </c>
      <c r="Q76" s="35">
        <v>2.5</v>
      </c>
      <c r="R76" s="48">
        <v>120</v>
      </c>
      <c r="S76" s="48">
        <v>300</v>
      </c>
    </row>
    <row r="77" spans="1:19" ht="15.75" thickBot="1" x14ac:dyDescent="0.3">
      <c r="A77" s="40" t="s">
        <v>47</v>
      </c>
      <c r="B77" s="42"/>
      <c r="E77" s="42"/>
      <c r="F77" s="51"/>
      <c r="K77" s="62"/>
      <c r="L77" s="53"/>
      <c r="M77" s="53"/>
      <c r="N77" s="55"/>
      <c r="O77" s="35" t="s">
        <v>136</v>
      </c>
      <c r="P77" s="35" t="s">
        <v>52</v>
      </c>
      <c r="Q77" s="35">
        <v>2</v>
      </c>
      <c r="R77" s="48">
        <v>58</v>
      </c>
      <c r="S77" s="48">
        <v>116</v>
      </c>
    </row>
    <row r="78" spans="1:19" ht="15.75" thickBot="1" x14ac:dyDescent="0.3">
      <c r="A78" s="40" t="s">
        <v>47</v>
      </c>
      <c r="B78" s="42"/>
      <c r="E78" s="42"/>
      <c r="F78" s="51"/>
      <c r="K78" s="62"/>
      <c r="L78" s="53"/>
      <c r="M78" s="53"/>
      <c r="N78" s="55"/>
      <c r="O78" s="35" t="s">
        <v>137</v>
      </c>
      <c r="P78" s="35" t="s">
        <v>138</v>
      </c>
      <c r="Q78" s="35">
        <v>7.5</v>
      </c>
      <c r="R78" s="48">
        <v>85</v>
      </c>
      <c r="S78" s="48">
        <v>637.5</v>
      </c>
    </row>
    <row r="79" spans="1:19" ht="15.75" thickBot="1" x14ac:dyDescent="0.3">
      <c r="A79" s="40" t="s">
        <v>47</v>
      </c>
      <c r="B79" s="42"/>
      <c r="E79" s="42"/>
      <c r="F79" s="51"/>
      <c r="K79" s="62"/>
      <c r="L79" s="53"/>
      <c r="M79" s="53"/>
      <c r="N79" s="55"/>
      <c r="O79" s="35" t="s">
        <v>139</v>
      </c>
      <c r="P79" s="35" t="s">
        <v>52</v>
      </c>
      <c r="Q79" s="35">
        <v>1200</v>
      </c>
      <c r="R79" s="48">
        <v>0.45</v>
      </c>
      <c r="S79" s="48">
        <v>540</v>
      </c>
    </row>
    <row r="80" spans="1:19" ht="15.75" thickBot="1" x14ac:dyDescent="0.3">
      <c r="A80" s="40" t="s">
        <v>47</v>
      </c>
      <c r="B80" s="42"/>
      <c r="E80" s="42"/>
      <c r="F80" s="51"/>
      <c r="K80" s="62"/>
      <c r="L80" s="53"/>
      <c r="M80" s="53"/>
      <c r="N80" s="55"/>
      <c r="O80" s="35" t="s">
        <v>140</v>
      </c>
      <c r="P80" s="35" t="s">
        <v>138</v>
      </c>
      <c r="Q80" s="35">
        <v>2.5</v>
      </c>
      <c r="R80" s="48">
        <v>85</v>
      </c>
      <c r="S80" s="48">
        <v>212.5</v>
      </c>
    </row>
    <row r="81" spans="1:19" ht="15.75" thickBot="1" x14ac:dyDescent="0.3">
      <c r="A81" s="40" t="s">
        <v>47</v>
      </c>
      <c r="B81" s="42"/>
      <c r="E81" s="42"/>
      <c r="F81" s="51"/>
      <c r="K81" s="62"/>
      <c r="L81" s="53"/>
      <c r="M81" s="53"/>
      <c r="N81" s="55"/>
      <c r="O81" s="35" t="s">
        <v>141</v>
      </c>
      <c r="P81" s="35" t="s">
        <v>52</v>
      </c>
      <c r="Q81" s="35">
        <v>5</v>
      </c>
      <c r="R81" s="48">
        <v>6</v>
      </c>
      <c r="S81" s="48">
        <v>30</v>
      </c>
    </row>
    <row r="82" spans="1:19" ht="15.75" thickBot="1" x14ac:dyDescent="0.3">
      <c r="A82" s="40" t="s">
        <v>47</v>
      </c>
      <c r="B82" s="42"/>
      <c r="E82" s="42"/>
      <c r="F82" s="51"/>
      <c r="K82" s="62"/>
      <c r="L82" s="53"/>
      <c r="M82" s="53"/>
      <c r="N82" s="55"/>
      <c r="O82" s="35" t="s">
        <v>142</v>
      </c>
      <c r="P82" s="35" t="s">
        <v>52</v>
      </c>
      <c r="Q82" s="35">
        <v>1</v>
      </c>
      <c r="R82" s="48">
        <v>82.9</v>
      </c>
      <c r="S82" s="48">
        <v>82.9</v>
      </c>
    </row>
    <row r="83" spans="1:19" ht="15.75" thickBot="1" x14ac:dyDescent="0.3">
      <c r="A83" s="40" t="s">
        <v>47</v>
      </c>
      <c r="B83" s="42">
        <v>1</v>
      </c>
      <c r="C83" s="67" t="s">
        <v>132</v>
      </c>
      <c r="D83" s="42" t="s">
        <v>133</v>
      </c>
      <c r="E83" s="42" t="s">
        <v>46</v>
      </c>
      <c r="F83" s="51">
        <v>5102</v>
      </c>
      <c r="G83" s="51">
        <v>1</v>
      </c>
      <c r="H83" s="51">
        <v>17</v>
      </c>
      <c r="I83" s="52">
        <v>43942</v>
      </c>
      <c r="J83" s="52">
        <v>43942</v>
      </c>
      <c r="K83" s="62">
        <v>771.9</v>
      </c>
      <c r="L83" s="53" t="s">
        <v>281</v>
      </c>
      <c r="M83" s="53" t="s">
        <v>272</v>
      </c>
      <c r="N83" s="55" t="s">
        <v>50</v>
      </c>
      <c r="O83" s="35" t="s">
        <v>143</v>
      </c>
      <c r="P83" s="35" t="s">
        <v>52</v>
      </c>
      <c r="Q83" s="35">
        <v>3</v>
      </c>
      <c r="R83" s="48">
        <v>50</v>
      </c>
      <c r="S83" s="48">
        <v>150</v>
      </c>
    </row>
    <row r="84" spans="1:19" ht="15.75" thickBot="1" x14ac:dyDescent="0.3">
      <c r="A84" s="40" t="s">
        <v>47</v>
      </c>
      <c r="B84" s="42"/>
      <c r="E84" s="42"/>
      <c r="F84" s="51"/>
      <c r="K84" s="62"/>
      <c r="L84" s="53"/>
      <c r="M84" s="53"/>
      <c r="N84" s="55"/>
      <c r="O84" s="35" t="s">
        <v>144</v>
      </c>
      <c r="P84" s="35" t="s">
        <v>52</v>
      </c>
      <c r="Q84" s="35">
        <v>10</v>
      </c>
      <c r="R84" s="48">
        <v>2.2999999999999998</v>
      </c>
      <c r="S84" s="48">
        <v>23</v>
      </c>
    </row>
    <row r="85" spans="1:19" ht="15.75" thickBot="1" x14ac:dyDescent="0.3">
      <c r="A85" s="40" t="s">
        <v>47</v>
      </c>
      <c r="B85" s="42"/>
      <c r="E85" s="42"/>
      <c r="F85" s="51"/>
      <c r="K85" s="62"/>
      <c r="L85" s="53"/>
      <c r="M85" s="53"/>
      <c r="N85" s="55"/>
      <c r="O85" s="35" t="s">
        <v>145</v>
      </c>
      <c r="P85" s="35" t="s">
        <v>52</v>
      </c>
      <c r="Q85" s="35">
        <v>3</v>
      </c>
      <c r="R85" s="48">
        <v>89.9</v>
      </c>
      <c r="S85" s="48">
        <v>269.7</v>
      </c>
    </row>
    <row r="86" spans="1:19" ht="15.75" thickBot="1" x14ac:dyDescent="0.3">
      <c r="A86" s="40" t="s">
        <v>47</v>
      </c>
      <c r="B86" s="42"/>
      <c r="E86" s="42"/>
      <c r="F86" s="51"/>
      <c r="K86" s="62"/>
      <c r="L86" s="53"/>
      <c r="M86" s="53"/>
      <c r="N86" s="55"/>
      <c r="O86" s="35" t="s">
        <v>146</v>
      </c>
      <c r="P86" s="35" t="s">
        <v>52</v>
      </c>
      <c r="Q86" s="35">
        <v>10</v>
      </c>
      <c r="R86" s="48">
        <v>2.9</v>
      </c>
      <c r="S86" s="48">
        <v>29</v>
      </c>
    </row>
    <row r="87" spans="1:19" ht="15.75" thickBot="1" x14ac:dyDescent="0.3">
      <c r="A87" s="40" t="s">
        <v>47</v>
      </c>
      <c r="B87" s="42"/>
      <c r="E87" s="42"/>
      <c r="F87" s="51"/>
      <c r="K87" s="62"/>
      <c r="L87" s="53"/>
      <c r="M87" s="53"/>
      <c r="N87" s="55"/>
      <c r="O87" s="35" t="s">
        <v>147</v>
      </c>
      <c r="P87" s="35" t="s">
        <v>52</v>
      </c>
      <c r="Q87" s="35">
        <v>7</v>
      </c>
      <c r="R87" s="48">
        <v>4</v>
      </c>
      <c r="S87" s="48">
        <v>28</v>
      </c>
    </row>
    <row r="88" spans="1:19" ht="15.75" thickBot="1" x14ac:dyDescent="0.3">
      <c r="A88" s="40" t="s">
        <v>47</v>
      </c>
      <c r="B88" s="42"/>
      <c r="E88" s="42"/>
      <c r="F88" s="51"/>
      <c r="K88" s="62"/>
      <c r="L88" s="53"/>
      <c r="M88" s="53"/>
      <c r="N88" s="55"/>
      <c r="O88" s="35" t="s">
        <v>148</v>
      </c>
      <c r="P88" s="35" t="s">
        <v>52</v>
      </c>
      <c r="Q88" s="35">
        <v>10</v>
      </c>
      <c r="R88" s="48">
        <v>6</v>
      </c>
      <c r="S88" s="48">
        <v>60</v>
      </c>
    </row>
    <row r="89" spans="1:19" ht="15.75" thickBot="1" x14ac:dyDescent="0.3">
      <c r="A89" s="40" t="s">
        <v>47</v>
      </c>
      <c r="B89" s="42"/>
      <c r="E89" s="42"/>
      <c r="F89" s="51"/>
      <c r="K89" s="62"/>
      <c r="L89" s="53"/>
      <c r="M89" s="53"/>
      <c r="N89" s="55"/>
      <c r="O89" s="35" t="s">
        <v>149</v>
      </c>
      <c r="P89" s="35" t="s">
        <v>52</v>
      </c>
      <c r="Q89" s="35">
        <v>10</v>
      </c>
      <c r="R89" s="48">
        <v>1.9</v>
      </c>
      <c r="S89" s="48">
        <v>19</v>
      </c>
    </row>
    <row r="90" spans="1:19" ht="15.75" thickBot="1" x14ac:dyDescent="0.3">
      <c r="A90" s="40" t="s">
        <v>47</v>
      </c>
      <c r="B90" s="42"/>
      <c r="E90" s="42"/>
      <c r="F90" s="51"/>
      <c r="K90" s="62"/>
      <c r="L90" s="53"/>
      <c r="M90" s="53"/>
      <c r="N90" s="55"/>
      <c r="O90" s="35" t="s">
        <v>150</v>
      </c>
      <c r="P90" s="35" t="s">
        <v>52</v>
      </c>
      <c r="Q90" s="35">
        <v>30</v>
      </c>
      <c r="R90" s="48">
        <v>0.3</v>
      </c>
      <c r="S90" s="48">
        <v>9</v>
      </c>
    </row>
    <row r="91" spans="1:19" ht="15.75" thickBot="1" x14ac:dyDescent="0.3">
      <c r="A91" s="40" t="s">
        <v>47</v>
      </c>
      <c r="B91" s="42"/>
      <c r="E91" s="42"/>
      <c r="F91" s="51"/>
      <c r="K91" s="62"/>
      <c r="L91" s="53"/>
      <c r="M91" s="53"/>
      <c r="N91" s="55"/>
      <c r="O91" s="35" t="s">
        <v>151</v>
      </c>
      <c r="P91" s="35" t="s">
        <v>52</v>
      </c>
      <c r="Q91" s="35">
        <v>30</v>
      </c>
      <c r="R91" s="48">
        <v>0.3</v>
      </c>
      <c r="S91" s="48">
        <v>9</v>
      </c>
    </row>
    <row r="92" spans="1:19" ht="15.75" thickBot="1" x14ac:dyDescent="0.3">
      <c r="A92" s="40" t="s">
        <v>47</v>
      </c>
      <c r="B92" s="42"/>
      <c r="E92" s="42"/>
      <c r="F92" s="51"/>
      <c r="K92" s="62"/>
      <c r="L92" s="53"/>
      <c r="M92" s="53"/>
      <c r="N92" s="55"/>
      <c r="O92" s="35" t="s">
        <v>152</v>
      </c>
      <c r="P92" s="35" t="s">
        <v>52</v>
      </c>
      <c r="Q92" s="35">
        <v>3</v>
      </c>
      <c r="R92" s="48">
        <v>49.9</v>
      </c>
      <c r="S92" s="48">
        <v>149.69999999999999</v>
      </c>
    </row>
    <row r="93" spans="1:19" ht="15.75" thickBot="1" x14ac:dyDescent="0.3">
      <c r="A93" s="40" t="s">
        <v>47</v>
      </c>
      <c r="B93" s="42"/>
      <c r="E93" s="42"/>
      <c r="F93" s="51"/>
      <c r="K93" s="62"/>
      <c r="L93" s="53"/>
      <c r="M93" s="53"/>
      <c r="N93" s="55"/>
      <c r="O93" s="35" t="s">
        <v>153</v>
      </c>
      <c r="P93" s="35" t="s">
        <v>52</v>
      </c>
      <c r="Q93" s="35">
        <v>10</v>
      </c>
      <c r="R93" s="48">
        <v>0.9</v>
      </c>
      <c r="S93" s="48">
        <v>9</v>
      </c>
    </row>
    <row r="94" spans="1:19" ht="15.75" thickBot="1" x14ac:dyDescent="0.3">
      <c r="A94" s="40" t="s">
        <v>47</v>
      </c>
      <c r="B94" s="42"/>
      <c r="E94" s="42"/>
      <c r="F94" s="51"/>
      <c r="K94" s="62"/>
      <c r="L94" s="53"/>
      <c r="M94" s="53"/>
      <c r="N94" s="55"/>
      <c r="O94" s="35" t="s">
        <v>154</v>
      </c>
      <c r="P94" s="35" t="s">
        <v>155</v>
      </c>
      <c r="Q94" s="35">
        <v>1</v>
      </c>
      <c r="R94" s="48">
        <v>16.5</v>
      </c>
      <c r="S94" s="48">
        <v>16.5</v>
      </c>
    </row>
    <row r="95" spans="1:19" ht="15.75" thickBot="1" x14ac:dyDescent="0.3">
      <c r="A95" s="40" t="s">
        <v>47</v>
      </c>
      <c r="B95" s="42">
        <v>1</v>
      </c>
      <c r="C95" s="67" t="s">
        <v>156</v>
      </c>
      <c r="D95" s="42" t="s">
        <v>157</v>
      </c>
      <c r="E95" s="42" t="s">
        <v>46</v>
      </c>
      <c r="F95" s="51">
        <v>5102</v>
      </c>
      <c r="G95" s="51">
        <v>1</v>
      </c>
      <c r="H95" s="51">
        <v>1326</v>
      </c>
      <c r="I95" s="52">
        <v>43938</v>
      </c>
      <c r="J95" s="52">
        <v>43938</v>
      </c>
      <c r="K95" s="62">
        <v>768.71</v>
      </c>
      <c r="L95" s="53" t="s">
        <v>282</v>
      </c>
      <c r="M95" s="53" t="s">
        <v>283</v>
      </c>
      <c r="N95" s="55" t="s">
        <v>50</v>
      </c>
      <c r="O95" s="35" t="s">
        <v>158</v>
      </c>
      <c r="P95" s="35" t="s">
        <v>52</v>
      </c>
      <c r="Q95" s="35">
        <v>1</v>
      </c>
      <c r="R95" s="48">
        <v>199.8</v>
      </c>
      <c r="S95" s="48">
        <v>199.8</v>
      </c>
    </row>
    <row r="96" spans="1:19" ht="15.75" thickBot="1" x14ac:dyDescent="0.3">
      <c r="A96" s="40" t="s">
        <v>47</v>
      </c>
      <c r="B96" s="42"/>
      <c r="E96" s="42"/>
      <c r="F96" s="51"/>
      <c r="K96" s="62"/>
      <c r="L96" s="53"/>
      <c r="M96" s="53"/>
      <c r="N96" s="55"/>
      <c r="O96" s="35" t="s">
        <v>159</v>
      </c>
      <c r="P96" s="35" t="s">
        <v>52</v>
      </c>
      <c r="Q96" s="35">
        <v>1</v>
      </c>
      <c r="R96" s="48">
        <v>37.159999999999997</v>
      </c>
      <c r="S96" s="48">
        <v>37.159999999999997</v>
      </c>
    </row>
    <row r="97" spans="1:19" ht="15.75" thickBot="1" x14ac:dyDescent="0.3">
      <c r="A97" s="40" t="s">
        <v>47</v>
      </c>
      <c r="B97" s="42"/>
      <c r="E97" s="42"/>
      <c r="F97" s="51"/>
      <c r="K97" s="62"/>
      <c r="L97" s="53"/>
      <c r="M97" s="53"/>
      <c r="N97" s="55"/>
      <c r="O97" s="35" t="s">
        <v>160</v>
      </c>
      <c r="P97" s="35" t="s">
        <v>161</v>
      </c>
      <c r="Q97" s="35">
        <v>1</v>
      </c>
      <c r="R97" s="48">
        <v>85.3</v>
      </c>
      <c r="S97" s="48">
        <v>85.3</v>
      </c>
    </row>
    <row r="98" spans="1:19" ht="15.75" thickBot="1" x14ac:dyDescent="0.3">
      <c r="A98" s="40" t="s">
        <v>47</v>
      </c>
      <c r="B98" s="42"/>
      <c r="E98" s="42"/>
      <c r="F98" s="51"/>
      <c r="K98" s="62"/>
      <c r="L98" s="53"/>
      <c r="M98" s="53"/>
      <c r="N98" s="55"/>
      <c r="O98" s="35" t="s">
        <v>162</v>
      </c>
      <c r="P98" s="35" t="s">
        <v>52</v>
      </c>
      <c r="Q98" s="35">
        <v>1</v>
      </c>
      <c r="R98" s="48">
        <v>37.9</v>
      </c>
      <c r="S98" s="48">
        <v>37.9</v>
      </c>
    </row>
    <row r="99" spans="1:19" ht="15.75" thickBot="1" x14ac:dyDescent="0.3">
      <c r="A99" s="40" t="s">
        <v>47</v>
      </c>
      <c r="B99" s="42"/>
      <c r="E99" s="42"/>
      <c r="F99" s="51"/>
      <c r="K99" s="62"/>
      <c r="L99" s="53"/>
      <c r="M99" s="53"/>
      <c r="N99" s="55"/>
      <c r="O99" s="35" t="s">
        <v>163</v>
      </c>
      <c r="P99" s="35" t="s">
        <v>52</v>
      </c>
      <c r="Q99" s="35">
        <v>1</v>
      </c>
      <c r="R99" s="48">
        <v>75.75</v>
      </c>
      <c r="S99" s="48">
        <v>75.75</v>
      </c>
    </row>
    <row r="100" spans="1:19" ht="15.75" thickBot="1" x14ac:dyDescent="0.3">
      <c r="A100" s="40" t="s">
        <v>47</v>
      </c>
      <c r="B100" s="42"/>
      <c r="E100" s="42"/>
      <c r="F100" s="51"/>
      <c r="K100" s="62"/>
      <c r="L100" s="53"/>
      <c r="M100" s="53"/>
      <c r="N100" s="55"/>
      <c r="O100" s="35" t="s">
        <v>162</v>
      </c>
      <c r="P100" s="35" t="s">
        <v>52</v>
      </c>
      <c r="Q100" s="35">
        <v>1</v>
      </c>
      <c r="R100" s="48">
        <v>33</v>
      </c>
      <c r="S100" s="48">
        <v>33</v>
      </c>
    </row>
    <row r="101" spans="1:19" ht="15.75" thickBot="1" x14ac:dyDescent="0.3">
      <c r="A101" s="40" t="s">
        <v>47</v>
      </c>
      <c r="B101" s="42"/>
      <c r="E101" s="42"/>
      <c r="F101" s="51"/>
      <c r="K101" s="62"/>
      <c r="L101" s="53"/>
      <c r="M101" s="53"/>
      <c r="N101" s="55"/>
      <c r="O101" s="35" t="s">
        <v>164</v>
      </c>
      <c r="P101" s="35" t="s">
        <v>52</v>
      </c>
      <c r="Q101" s="35">
        <v>2</v>
      </c>
      <c r="R101" s="48">
        <v>149.9</v>
      </c>
      <c r="S101" s="48">
        <v>299.8</v>
      </c>
    </row>
    <row r="102" spans="1:19" ht="15.75" thickBot="1" x14ac:dyDescent="0.3">
      <c r="A102" s="40" t="s">
        <v>47</v>
      </c>
      <c r="B102" s="42">
        <v>1</v>
      </c>
      <c r="C102" s="67" t="s">
        <v>165</v>
      </c>
      <c r="D102" s="42" t="s">
        <v>114</v>
      </c>
      <c r="E102" s="42" t="s">
        <v>46</v>
      </c>
      <c r="F102" s="51">
        <v>5102</v>
      </c>
      <c r="G102" s="51">
        <v>1</v>
      </c>
      <c r="H102" s="51">
        <v>16609</v>
      </c>
      <c r="I102" s="52">
        <v>43951</v>
      </c>
      <c r="J102" s="52">
        <v>43951</v>
      </c>
      <c r="K102" s="62">
        <v>2060</v>
      </c>
      <c r="L102" s="53" t="s">
        <v>284</v>
      </c>
      <c r="M102" s="53" t="s">
        <v>272</v>
      </c>
      <c r="N102" s="55" t="s">
        <v>50</v>
      </c>
      <c r="O102" s="35" t="s">
        <v>166</v>
      </c>
      <c r="P102" s="35" t="s">
        <v>52</v>
      </c>
      <c r="Q102" s="35">
        <v>500</v>
      </c>
      <c r="R102" s="48">
        <v>0.08</v>
      </c>
      <c r="S102" s="48">
        <v>40</v>
      </c>
    </row>
    <row r="103" spans="1:19" ht="15.75" thickBot="1" x14ac:dyDescent="0.3">
      <c r="A103" s="40" t="s">
        <v>47</v>
      </c>
      <c r="B103" s="42"/>
      <c r="E103" s="42"/>
      <c r="F103" s="51"/>
      <c r="K103" s="62"/>
      <c r="L103" s="53"/>
      <c r="M103" s="53"/>
      <c r="N103" s="55"/>
      <c r="O103" s="35" t="s">
        <v>167</v>
      </c>
      <c r="P103" s="35" t="s">
        <v>52</v>
      </c>
      <c r="Q103" s="35">
        <v>10</v>
      </c>
      <c r="R103" s="48">
        <v>149</v>
      </c>
      <c r="S103" s="48">
        <v>1490</v>
      </c>
    </row>
    <row r="104" spans="1:19" ht="15.75" thickBot="1" x14ac:dyDescent="0.3">
      <c r="A104" s="40"/>
      <c r="B104" s="42"/>
      <c r="E104" s="42"/>
      <c r="F104" s="51"/>
      <c r="K104" s="62"/>
      <c r="L104" s="53"/>
      <c r="M104" s="53"/>
      <c r="N104" s="55"/>
      <c r="O104" s="35" t="s">
        <v>168</v>
      </c>
      <c r="P104" s="35" t="s">
        <v>52</v>
      </c>
      <c r="Q104" s="35">
        <v>120</v>
      </c>
      <c r="R104" s="48">
        <v>1.5</v>
      </c>
      <c r="S104" s="48">
        <v>180</v>
      </c>
    </row>
    <row r="105" spans="1:19" ht="15.75" thickBot="1" x14ac:dyDescent="0.3">
      <c r="A105" s="40"/>
      <c r="B105" s="42"/>
      <c r="E105" s="42"/>
      <c r="F105" s="51"/>
      <c r="K105" s="62"/>
      <c r="L105" s="53"/>
      <c r="M105" s="53"/>
      <c r="N105" s="55"/>
      <c r="O105" s="35" t="s">
        <v>169</v>
      </c>
      <c r="P105" s="35" t="s">
        <v>52</v>
      </c>
      <c r="Q105" s="35">
        <v>1000</v>
      </c>
      <c r="R105" s="48">
        <v>0.35</v>
      </c>
      <c r="S105" s="48">
        <v>350</v>
      </c>
    </row>
    <row r="106" spans="1:19" ht="15.75" thickBot="1" x14ac:dyDescent="0.3">
      <c r="A106" s="40" t="s">
        <v>47</v>
      </c>
      <c r="B106" s="42">
        <v>1</v>
      </c>
      <c r="C106" s="67" t="s">
        <v>170</v>
      </c>
      <c r="D106" s="42" t="s">
        <v>171</v>
      </c>
      <c r="E106" s="42" t="s">
        <v>46</v>
      </c>
      <c r="F106" s="51">
        <v>5102</v>
      </c>
      <c r="G106" s="51">
        <v>1</v>
      </c>
      <c r="H106" s="51">
        <v>37729</v>
      </c>
      <c r="I106" s="52">
        <v>43939</v>
      </c>
      <c r="J106" s="52">
        <v>43939</v>
      </c>
      <c r="K106" s="62">
        <v>312.60000000000002</v>
      </c>
      <c r="L106" s="53" t="s">
        <v>285</v>
      </c>
      <c r="M106" s="53" t="s">
        <v>272</v>
      </c>
      <c r="N106" s="55" t="s">
        <v>50</v>
      </c>
      <c r="O106" s="35" t="s">
        <v>172</v>
      </c>
      <c r="P106" s="35" t="s">
        <v>173</v>
      </c>
      <c r="Q106" s="35">
        <v>1</v>
      </c>
      <c r="R106" s="48">
        <v>20</v>
      </c>
      <c r="S106" s="48">
        <v>20</v>
      </c>
    </row>
    <row r="107" spans="1:19" ht="15.75" thickBot="1" x14ac:dyDescent="0.3">
      <c r="A107" s="40" t="s">
        <v>47</v>
      </c>
      <c r="B107" s="42"/>
      <c r="E107" s="42"/>
      <c r="F107" s="51"/>
      <c r="K107" s="62"/>
      <c r="L107" s="53"/>
      <c r="M107" s="53"/>
      <c r="N107" s="55"/>
      <c r="O107" s="35" t="s">
        <v>174</v>
      </c>
      <c r="P107" s="35" t="s">
        <v>52</v>
      </c>
      <c r="Q107" s="35">
        <v>1</v>
      </c>
      <c r="R107" s="48">
        <v>228.8</v>
      </c>
      <c r="S107" s="48">
        <v>228.8</v>
      </c>
    </row>
    <row r="108" spans="1:19" ht="15.75" thickBot="1" x14ac:dyDescent="0.3">
      <c r="A108" s="40" t="s">
        <v>47</v>
      </c>
      <c r="B108" s="42"/>
      <c r="E108" s="42"/>
      <c r="F108" s="51"/>
      <c r="K108" s="62"/>
      <c r="L108" s="53"/>
      <c r="M108" s="53"/>
      <c r="N108" s="55"/>
      <c r="O108" s="35" t="s">
        <v>175</v>
      </c>
      <c r="P108" s="35" t="s">
        <v>135</v>
      </c>
      <c r="Q108" s="35">
        <v>1</v>
      </c>
      <c r="R108" s="48">
        <v>13.2</v>
      </c>
      <c r="S108" s="48">
        <v>13.2</v>
      </c>
    </row>
    <row r="109" spans="1:19" ht="15.75" thickBot="1" x14ac:dyDescent="0.3">
      <c r="A109" s="40" t="s">
        <v>47</v>
      </c>
      <c r="B109" s="42"/>
      <c r="E109" s="42"/>
      <c r="F109" s="51">
        <v>5403</v>
      </c>
      <c r="K109" s="62"/>
      <c r="L109" s="53"/>
      <c r="M109" s="53"/>
      <c r="N109" s="55"/>
      <c r="O109" s="35" t="s">
        <v>176</v>
      </c>
      <c r="P109" s="35" t="s">
        <v>52</v>
      </c>
      <c r="Q109" s="35">
        <v>1</v>
      </c>
      <c r="R109" s="48">
        <v>16.5</v>
      </c>
      <c r="S109" s="48">
        <v>16.5</v>
      </c>
    </row>
    <row r="110" spans="1:19" ht="15.75" thickBot="1" x14ac:dyDescent="0.3">
      <c r="A110" s="40" t="s">
        <v>47</v>
      </c>
      <c r="B110" s="42"/>
      <c r="E110" s="42"/>
      <c r="F110" s="51"/>
      <c r="K110" s="62"/>
      <c r="L110" s="53"/>
      <c r="M110" s="53"/>
      <c r="N110" s="55"/>
      <c r="O110" s="35" t="s">
        <v>177</v>
      </c>
      <c r="P110" s="35" t="s">
        <v>52</v>
      </c>
      <c r="Q110" s="35">
        <v>1</v>
      </c>
      <c r="R110" s="48">
        <v>17.600000000000001</v>
      </c>
      <c r="S110" s="48">
        <v>17.600000000000001</v>
      </c>
    </row>
    <row r="111" spans="1:19" ht="15.75" thickBot="1" x14ac:dyDescent="0.3">
      <c r="A111" s="40" t="s">
        <v>47</v>
      </c>
      <c r="B111" s="42"/>
      <c r="E111" s="42"/>
      <c r="F111" s="51"/>
      <c r="K111" s="62"/>
      <c r="L111" s="53"/>
      <c r="M111" s="53"/>
      <c r="N111" s="55"/>
      <c r="O111" s="35" t="s">
        <v>178</v>
      </c>
      <c r="P111" s="35" t="s">
        <v>52</v>
      </c>
      <c r="Q111" s="35">
        <v>1</v>
      </c>
      <c r="R111" s="48">
        <v>16.5</v>
      </c>
      <c r="S111" s="48">
        <v>16.5</v>
      </c>
    </row>
    <row r="112" spans="1:19" ht="15.75" thickBot="1" x14ac:dyDescent="0.3">
      <c r="A112" s="40" t="s">
        <v>47</v>
      </c>
      <c r="B112" s="42">
        <v>1</v>
      </c>
      <c r="C112" s="67" t="s">
        <v>170</v>
      </c>
      <c r="D112" s="42" t="s">
        <v>171</v>
      </c>
      <c r="E112" s="42" t="s">
        <v>46</v>
      </c>
      <c r="F112" s="51">
        <v>5102</v>
      </c>
      <c r="G112" s="51">
        <v>1</v>
      </c>
      <c r="H112" s="51">
        <v>37750</v>
      </c>
      <c r="I112" s="52">
        <v>43951</v>
      </c>
      <c r="J112" s="52">
        <v>43951</v>
      </c>
      <c r="K112" s="62">
        <v>4718.7</v>
      </c>
      <c r="L112" s="53" t="s">
        <v>286</v>
      </c>
      <c r="M112" s="53" t="s">
        <v>272</v>
      </c>
      <c r="N112" s="55" t="s">
        <v>50</v>
      </c>
      <c r="O112" s="35" t="s">
        <v>172</v>
      </c>
      <c r="P112" s="35" t="s">
        <v>173</v>
      </c>
      <c r="Q112" s="35">
        <v>3</v>
      </c>
      <c r="R112" s="48">
        <v>60.5</v>
      </c>
      <c r="S112" s="48">
        <v>181.5</v>
      </c>
    </row>
    <row r="113" spans="1:19" ht="15.75" thickBot="1" x14ac:dyDescent="0.3">
      <c r="A113" s="40" t="s">
        <v>47</v>
      </c>
      <c r="B113" s="42"/>
      <c r="E113" s="42"/>
      <c r="F113" s="51"/>
      <c r="K113" s="62"/>
      <c r="L113" s="53"/>
      <c r="M113" s="53"/>
      <c r="N113" s="55"/>
      <c r="O113" s="35" t="s">
        <v>174</v>
      </c>
      <c r="P113" s="35" t="s">
        <v>52</v>
      </c>
      <c r="Q113" s="35">
        <v>16</v>
      </c>
      <c r="R113" s="48">
        <v>228.8</v>
      </c>
      <c r="S113" s="48">
        <v>3660.8</v>
      </c>
    </row>
    <row r="114" spans="1:19" ht="15.75" thickBot="1" x14ac:dyDescent="0.3">
      <c r="A114" s="40" t="s">
        <v>47</v>
      </c>
      <c r="B114" s="42"/>
      <c r="E114" s="42"/>
      <c r="F114" s="51"/>
      <c r="K114" s="62"/>
      <c r="L114" s="53"/>
      <c r="M114" s="53"/>
      <c r="N114" s="55"/>
      <c r="O114" s="35" t="s">
        <v>179</v>
      </c>
      <c r="P114" s="35" t="s">
        <v>180</v>
      </c>
      <c r="Q114" s="35">
        <v>1</v>
      </c>
      <c r="R114" s="48">
        <v>28.6</v>
      </c>
      <c r="S114" s="48">
        <v>28.6</v>
      </c>
    </row>
    <row r="115" spans="1:19" ht="15.75" thickBot="1" x14ac:dyDescent="0.3">
      <c r="A115" s="40" t="s">
        <v>47</v>
      </c>
      <c r="B115" s="42"/>
      <c r="E115" s="42"/>
      <c r="F115" s="51"/>
      <c r="K115" s="62"/>
      <c r="L115" s="53"/>
      <c r="M115" s="53"/>
      <c r="N115" s="55"/>
      <c r="O115" s="35" t="s">
        <v>181</v>
      </c>
      <c r="P115" s="35" t="s">
        <v>182</v>
      </c>
      <c r="Q115" s="35">
        <v>2</v>
      </c>
      <c r="R115" s="48">
        <v>81.400000000000006</v>
      </c>
      <c r="S115" s="48">
        <v>162.80000000000001</v>
      </c>
    </row>
    <row r="116" spans="1:19" ht="15.75" thickBot="1" x14ac:dyDescent="0.3">
      <c r="A116" s="40" t="s">
        <v>47</v>
      </c>
      <c r="B116" s="42"/>
      <c r="E116" s="42"/>
      <c r="F116" s="51">
        <v>5403</v>
      </c>
      <c r="K116" s="62"/>
      <c r="L116" s="53"/>
      <c r="M116" s="53"/>
      <c r="N116" s="55"/>
      <c r="O116" s="35" t="s">
        <v>183</v>
      </c>
      <c r="P116" s="35" t="s">
        <v>52</v>
      </c>
      <c r="Q116" s="35">
        <v>6</v>
      </c>
      <c r="R116" s="48">
        <v>16.5</v>
      </c>
      <c r="S116" s="48">
        <v>99</v>
      </c>
    </row>
    <row r="117" spans="1:19" ht="15.75" thickBot="1" x14ac:dyDescent="0.3">
      <c r="A117" s="40" t="s">
        <v>47</v>
      </c>
      <c r="B117" s="42"/>
      <c r="E117" s="42"/>
      <c r="F117" s="51">
        <v>5405</v>
      </c>
      <c r="K117" s="62"/>
      <c r="L117" s="53"/>
      <c r="M117" s="53"/>
      <c r="N117" s="55"/>
      <c r="O117" s="35" t="s">
        <v>184</v>
      </c>
      <c r="P117" s="35" t="s">
        <v>52</v>
      </c>
      <c r="Q117" s="35">
        <v>5</v>
      </c>
      <c r="R117" s="48">
        <v>33</v>
      </c>
      <c r="S117" s="48">
        <v>165</v>
      </c>
    </row>
    <row r="118" spans="1:19" ht="15.75" thickBot="1" x14ac:dyDescent="0.3">
      <c r="A118" s="40" t="s">
        <v>47</v>
      </c>
      <c r="B118" s="42"/>
      <c r="E118" s="42"/>
      <c r="F118" s="51">
        <v>5405</v>
      </c>
      <c r="K118" s="62"/>
      <c r="L118" s="53"/>
      <c r="M118" s="53"/>
      <c r="N118" s="55"/>
      <c r="O118" s="35" t="s">
        <v>185</v>
      </c>
      <c r="P118" s="35" t="s">
        <v>52</v>
      </c>
      <c r="Q118" s="35">
        <v>15</v>
      </c>
      <c r="R118" s="48">
        <v>4.4000000000000004</v>
      </c>
      <c r="S118" s="48">
        <v>66</v>
      </c>
    </row>
    <row r="119" spans="1:19" ht="15.75" thickBot="1" x14ac:dyDescent="0.3">
      <c r="A119" s="40" t="s">
        <v>47</v>
      </c>
      <c r="B119" s="42"/>
      <c r="E119" s="42"/>
      <c r="F119" s="51">
        <v>5102</v>
      </c>
      <c r="K119" s="62"/>
      <c r="L119" s="53"/>
      <c r="M119" s="53"/>
      <c r="N119" s="55"/>
      <c r="O119" s="35" t="s">
        <v>175</v>
      </c>
      <c r="P119" s="35" t="s">
        <v>135</v>
      </c>
      <c r="Q119" s="35">
        <v>5</v>
      </c>
      <c r="R119" s="48">
        <v>44</v>
      </c>
      <c r="S119" s="48">
        <v>220</v>
      </c>
    </row>
    <row r="120" spans="1:19" ht="15.75" thickBot="1" x14ac:dyDescent="0.3">
      <c r="A120" s="40" t="s">
        <v>47</v>
      </c>
      <c r="B120" s="42"/>
      <c r="E120" s="42"/>
      <c r="F120" s="51">
        <v>5102</v>
      </c>
      <c r="K120" s="62"/>
      <c r="L120" s="53"/>
      <c r="M120" s="53"/>
      <c r="N120" s="55"/>
      <c r="O120" s="35" t="s">
        <v>186</v>
      </c>
      <c r="P120" s="35" t="s">
        <v>52</v>
      </c>
      <c r="Q120" s="35">
        <v>15</v>
      </c>
      <c r="R120" s="48">
        <v>6.6</v>
      </c>
      <c r="S120" s="48">
        <v>99</v>
      </c>
    </row>
    <row r="121" spans="1:19" ht="15.75" thickBot="1" x14ac:dyDescent="0.3">
      <c r="A121" s="40" t="s">
        <v>47</v>
      </c>
      <c r="B121" s="42"/>
      <c r="E121" s="42"/>
      <c r="F121" s="51">
        <v>5405</v>
      </c>
      <c r="K121" s="62"/>
      <c r="L121" s="53"/>
      <c r="M121" s="53"/>
      <c r="N121" s="55"/>
      <c r="O121" s="35" t="s">
        <v>187</v>
      </c>
      <c r="P121" s="35" t="s">
        <v>52</v>
      </c>
      <c r="Q121" s="35">
        <v>6</v>
      </c>
      <c r="R121" s="48">
        <v>6</v>
      </c>
      <c r="S121" s="48">
        <v>36</v>
      </c>
    </row>
    <row r="122" spans="1:19" ht="15.75" thickBot="1" x14ac:dyDescent="0.3">
      <c r="A122" s="40" t="s">
        <v>47</v>
      </c>
      <c r="B122" s="42">
        <v>1</v>
      </c>
      <c r="C122" s="67" t="s">
        <v>188</v>
      </c>
      <c r="D122" s="42" t="s">
        <v>189</v>
      </c>
      <c r="E122" s="42" t="s">
        <v>46</v>
      </c>
      <c r="F122" s="51">
        <v>5102</v>
      </c>
      <c r="G122" s="51">
        <v>1</v>
      </c>
      <c r="H122" s="51">
        <v>1980</v>
      </c>
      <c r="I122" s="52">
        <v>43950</v>
      </c>
      <c r="J122" s="52">
        <v>43950</v>
      </c>
      <c r="K122" s="62">
        <v>855</v>
      </c>
      <c r="L122" s="53" t="s">
        <v>287</v>
      </c>
      <c r="M122" s="53" t="s">
        <v>272</v>
      </c>
      <c r="N122" s="55" t="s">
        <v>50</v>
      </c>
      <c r="O122" s="35" t="s">
        <v>190</v>
      </c>
      <c r="P122" s="48" t="s">
        <v>52</v>
      </c>
      <c r="Q122" s="48">
        <v>30</v>
      </c>
      <c r="R122" s="48">
        <v>28.5</v>
      </c>
      <c r="S122" s="48">
        <v>855</v>
      </c>
    </row>
    <row r="123" spans="1:19" ht="15.75" thickBot="1" x14ac:dyDescent="0.3">
      <c r="A123" s="40" t="s">
        <v>47</v>
      </c>
      <c r="B123" s="42">
        <v>1</v>
      </c>
      <c r="C123" s="67" t="s">
        <v>165</v>
      </c>
      <c r="D123" s="42" t="s">
        <v>114</v>
      </c>
      <c r="E123" s="42" t="s">
        <v>46</v>
      </c>
      <c r="F123" s="51">
        <v>5102</v>
      </c>
      <c r="G123" s="51">
        <v>1</v>
      </c>
      <c r="H123" s="51">
        <v>16589</v>
      </c>
      <c r="I123" s="52">
        <v>43950</v>
      </c>
      <c r="J123" s="52">
        <v>43950</v>
      </c>
      <c r="K123" s="62">
        <v>455</v>
      </c>
      <c r="L123" s="53" t="s">
        <v>288</v>
      </c>
      <c r="M123" s="53" t="s">
        <v>272</v>
      </c>
      <c r="N123" s="55" t="s">
        <v>50</v>
      </c>
      <c r="O123" s="35" t="s">
        <v>191</v>
      </c>
      <c r="P123" s="48" t="s">
        <v>192</v>
      </c>
      <c r="Q123" s="48">
        <v>7</v>
      </c>
      <c r="R123" s="48">
        <v>65</v>
      </c>
      <c r="S123" s="48">
        <v>455</v>
      </c>
    </row>
    <row r="124" spans="1:19" ht="15.75" thickBot="1" x14ac:dyDescent="0.3">
      <c r="A124" s="40" t="s">
        <v>47</v>
      </c>
      <c r="B124" s="42">
        <v>1</v>
      </c>
      <c r="C124" s="67" t="s">
        <v>193</v>
      </c>
      <c r="D124" s="42" t="s">
        <v>194</v>
      </c>
      <c r="E124" s="42" t="s">
        <v>46</v>
      </c>
      <c r="F124" s="51">
        <v>5102</v>
      </c>
      <c r="G124" s="51">
        <v>1</v>
      </c>
      <c r="H124" s="51">
        <v>9931</v>
      </c>
      <c r="I124" s="52">
        <v>43943</v>
      </c>
      <c r="J124" s="52">
        <v>43943</v>
      </c>
      <c r="K124" s="62">
        <v>7500</v>
      </c>
      <c r="L124" s="53" t="s">
        <v>289</v>
      </c>
      <c r="M124" s="53" t="s">
        <v>272</v>
      </c>
      <c r="N124" s="55" t="s">
        <v>50</v>
      </c>
      <c r="O124" s="35" t="s">
        <v>195</v>
      </c>
      <c r="P124" s="48" t="s">
        <v>196</v>
      </c>
      <c r="Q124" s="48">
        <v>100</v>
      </c>
      <c r="R124" s="48">
        <v>75</v>
      </c>
      <c r="S124" s="48">
        <v>7500</v>
      </c>
    </row>
    <row r="125" spans="1:19" ht="15.75" thickBot="1" x14ac:dyDescent="0.3">
      <c r="A125" s="40" t="s">
        <v>47</v>
      </c>
      <c r="B125" s="42">
        <v>1</v>
      </c>
      <c r="C125" s="67" t="s">
        <v>193</v>
      </c>
      <c r="D125" s="42" t="s">
        <v>194</v>
      </c>
      <c r="E125" s="42" t="s">
        <v>46</v>
      </c>
      <c r="F125" s="51">
        <v>5102</v>
      </c>
      <c r="G125" s="51">
        <v>1</v>
      </c>
      <c r="H125" s="51">
        <v>9932</v>
      </c>
      <c r="I125" s="52">
        <v>43948</v>
      </c>
      <c r="J125" s="52">
        <v>43948</v>
      </c>
      <c r="K125" s="62">
        <v>21635.5</v>
      </c>
      <c r="L125" s="53" t="s">
        <v>290</v>
      </c>
      <c r="M125" s="53" t="s">
        <v>272</v>
      </c>
      <c r="N125" s="55" t="s">
        <v>50</v>
      </c>
      <c r="O125" s="35" t="s">
        <v>197</v>
      </c>
      <c r="P125" s="48" t="s">
        <v>198</v>
      </c>
      <c r="Q125" s="48">
        <v>300</v>
      </c>
      <c r="R125" s="48">
        <v>32.5</v>
      </c>
      <c r="S125" s="48">
        <v>9750</v>
      </c>
    </row>
    <row r="126" spans="1:19" ht="15.75" thickBot="1" x14ac:dyDescent="0.3">
      <c r="A126" s="40" t="s">
        <v>47</v>
      </c>
      <c r="B126" s="42"/>
      <c r="E126" s="42"/>
      <c r="F126" s="51"/>
      <c r="K126" s="62"/>
      <c r="L126" s="53"/>
      <c r="M126" s="53"/>
      <c r="N126" s="55"/>
      <c r="O126" s="35" t="s">
        <v>199</v>
      </c>
      <c r="P126" s="48" t="s">
        <v>200</v>
      </c>
      <c r="Q126" s="48">
        <v>5</v>
      </c>
      <c r="R126" s="48">
        <v>8.1</v>
      </c>
      <c r="S126" s="48">
        <v>40.5</v>
      </c>
    </row>
    <row r="127" spans="1:19" ht="15.75" thickBot="1" x14ac:dyDescent="0.3">
      <c r="A127" s="40" t="s">
        <v>47</v>
      </c>
      <c r="B127" s="42"/>
      <c r="E127" s="42"/>
      <c r="F127" s="51"/>
      <c r="K127" s="62"/>
      <c r="L127" s="53"/>
      <c r="M127" s="53"/>
      <c r="N127" s="55"/>
      <c r="O127" s="35" t="s">
        <v>201</v>
      </c>
      <c r="P127" s="48" t="s">
        <v>198</v>
      </c>
      <c r="Q127" s="48">
        <v>100</v>
      </c>
      <c r="R127" s="48">
        <v>25.7</v>
      </c>
      <c r="S127" s="48">
        <v>2570</v>
      </c>
    </row>
    <row r="128" spans="1:19" ht="15.75" thickBot="1" x14ac:dyDescent="0.3">
      <c r="A128" s="40" t="s">
        <v>47</v>
      </c>
      <c r="B128" s="42"/>
      <c r="E128" s="42"/>
      <c r="F128" s="51"/>
      <c r="K128" s="62"/>
      <c r="L128" s="53"/>
      <c r="M128" s="53"/>
      <c r="N128" s="55"/>
      <c r="O128" s="35" t="s">
        <v>202</v>
      </c>
      <c r="P128" s="48" t="s">
        <v>198</v>
      </c>
      <c r="Q128" s="48">
        <v>300</v>
      </c>
      <c r="R128" s="48">
        <v>25.25</v>
      </c>
      <c r="S128" s="48">
        <v>7575</v>
      </c>
    </row>
    <row r="129" spans="1:19" ht="15.75" thickBot="1" x14ac:dyDescent="0.3">
      <c r="A129" s="40" t="s">
        <v>47</v>
      </c>
      <c r="B129" s="42"/>
      <c r="E129" s="42"/>
      <c r="F129" s="51"/>
      <c r="K129" s="62"/>
      <c r="L129" s="53"/>
      <c r="M129" s="53"/>
      <c r="N129" s="55"/>
      <c r="O129" s="35" t="s">
        <v>203</v>
      </c>
      <c r="P129" s="48" t="s">
        <v>52</v>
      </c>
      <c r="Q129" s="48">
        <v>50</v>
      </c>
      <c r="R129" s="48">
        <v>34</v>
      </c>
      <c r="S129" s="48">
        <v>1700</v>
      </c>
    </row>
    <row r="130" spans="1:19" ht="15.75" thickBot="1" x14ac:dyDescent="0.3">
      <c r="A130" s="40" t="s">
        <v>47</v>
      </c>
      <c r="B130" s="42">
        <v>1</v>
      </c>
      <c r="C130" s="67" t="s">
        <v>204</v>
      </c>
      <c r="D130" s="42" t="s">
        <v>205</v>
      </c>
      <c r="E130" s="42" t="s">
        <v>46</v>
      </c>
      <c r="F130" s="51">
        <v>5405</v>
      </c>
      <c r="G130" s="51">
        <v>1</v>
      </c>
      <c r="H130" s="51">
        <v>4789</v>
      </c>
      <c r="I130" s="52">
        <v>43950</v>
      </c>
      <c r="J130" s="52">
        <v>43950</v>
      </c>
      <c r="K130" s="62">
        <v>691.92</v>
      </c>
      <c r="L130" s="53" t="s">
        <v>291</v>
      </c>
      <c r="M130" s="53" t="s">
        <v>292</v>
      </c>
      <c r="N130" s="55" t="s">
        <v>50</v>
      </c>
      <c r="O130" s="35" t="s">
        <v>206</v>
      </c>
      <c r="P130" s="48" t="s">
        <v>196</v>
      </c>
      <c r="Q130" s="48">
        <v>12</v>
      </c>
      <c r="R130" s="48">
        <v>57.66</v>
      </c>
      <c r="S130" s="48">
        <v>691.92</v>
      </c>
    </row>
    <row r="131" spans="1:19" ht="15.75" thickBot="1" x14ac:dyDescent="0.3">
      <c r="A131" s="40" t="s">
        <v>47</v>
      </c>
      <c r="B131" s="42">
        <v>1</v>
      </c>
      <c r="C131" s="67" t="s">
        <v>204</v>
      </c>
      <c r="D131" s="42" t="s">
        <v>205</v>
      </c>
      <c r="E131" s="42" t="s">
        <v>46</v>
      </c>
      <c r="F131" s="51">
        <v>5102</v>
      </c>
      <c r="G131" s="51">
        <v>1</v>
      </c>
      <c r="H131" s="51">
        <v>4741</v>
      </c>
      <c r="I131" s="52">
        <v>43944</v>
      </c>
      <c r="J131" s="52">
        <v>43944</v>
      </c>
      <c r="K131" s="62">
        <v>3030.99</v>
      </c>
      <c r="L131" s="53" t="s">
        <v>293</v>
      </c>
      <c r="M131" s="53" t="s">
        <v>292</v>
      </c>
      <c r="N131" s="55" t="s">
        <v>50</v>
      </c>
      <c r="O131" s="35" t="s">
        <v>207</v>
      </c>
      <c r="P131" s="48" t="s">
        <v>196</v>
      </c>
      <c r="Q131" s="48">
        <v>1</v>
      </c>
      <c r="R131" s="48">
        <v>108.83</v>
      </c>
      <c r="S131" s="48">
        <v>108.83</v>
      </c>
    </row>
    <row r="132" spans="1:19" ht="15.75" thickBot="1" x14ac:dyDescent="0.3">
      <c r="A132" s="40" t="s">
        <v>47</v>
      </c>
      <c r="B132" s="42"/>
      <c r="E132" s="42"/>
      <c r="F132" s="51">
        <v>5102</v>
      </c>
      <c r="K132" s="62"/>
      <c r="L132" s="53"/>
      <c r="M132" s="53"/>
      <c r="N132" s="55"/>
      <c r="O132" s="35" t="s">
        <v>208</v>
      </c>
      <c r="P132" s="48" t="s">
        <v>196</v>
      </c>
      <c r="Q132" s="48">
        <v>12</v>
      </c>
      <c r="R132" s="48">
        <v>11.38</v>
      </c>
      <c r="S132" s="48">
        <v>136.56</v>
      </c>
    </row>
    <row r="133" spans="1:19" ht="15.75" thickBot="1" x14ac:dyDescent="0.3">
      <c r="A133" s="40" t="s">
        <v>47</v>
      </c>
      <c r="B133" s="42"/>
      <c r="E133" s="42"/>
      <c r="F133" s="51">
        <v>5405</v>
      </c>
      <c r="K133" s="62"/>
      <c r="L133" s="53"/>
      <c r="M133" s="53"/>
      <c r="N133" s="55"/>
      <c r="O133" s="35" t="s">
        <v>209</v>
      </c>
      <c r="P133" s="48" t="s">
        <v>210</v>
      </c>
      <c r="Q133" s="48">
        <v>10</v>
      </c>
      <c r="R133" s="48">
        <v>79.400000000000006</v>
      </c>
      <c r="S133" s="48">
        <v>794</v>
      </c>
    </row>
    <row r="134" spans="1:19" ht="15.75" thickBot="1" x14ac:dyDescent="0.3">
      <c r="A134" s="40" t="s">
        <v>47</v>
      </c>
      <c r="B134" s="42"/>
      <c r="E134" s="42"/>
      <c r="F134" s="51">
        <v>5102</v>
      </c>
      <c r="K134" s="62"/>
      <c r="L134" s="53"/>
      <c r="M134" s="53"/>
      <c r="N134" s="55"/>
      <c r="O134" s="35" t="s">
        <v>211</v>
      </c>
      <c r="P134" s="48" t="s">
        <v>52</v>
      </c>
      <c r="Q134" s="48">
        <v>30</v>
      </c>
      <c r="R134" s="48">
        <v>6.72</v>
      </c>
      <c r="S134" s="48">
        <v>201.6</v>
      </c>
    </row>
    <row r="135" spans="1:19" ht="15.75" thickBot="1" x14ac:dyDescent="0.3">
      <c r="A135" s="40" t="s">
        <v>47</v>
      </c>
      <c r="B135" s="42"/>
      <c r="E135" s="42"/>
      <c r="F135" s="51">
        <v>5102</v>
      </c>
      <c r="K135" s="62"/>
      <c r="L135" s="53"/>
      <c r="M135" s="53"/>
      <c r="N135" s="55"/>
      <c r="O135" s="35" t="s">
        <v>202</v>
      </c>
      <c r="P135" s="48" t="s">
        <v>198</v>
      </c>
      <c r="Q135" s="48">
        <v>100</v>
      </c>
      <c r="R135" s="48">
        <v>17.899999999999999</v>
      </c>
      <c r="S135" s="48">
        <v>1790</v>
      </c>
    </row>
    <row r="136" spans="1:19" ht="15.75" thickBot="1" x14ac:dyDescent="0.3">
      <c r="A136" s="40" t="s">
        <v>47</v>
      </c>
      <c r="B136" s="42">
        <v>1</v>
      </c>
      <c r="C136" s="67" t="s">
        <v>156</v>
      </c>
      <c r="D136" s="42" t="s">
        <v>157</v>
      </c>
      <c r="E136" s="49" t="s">
        <v>46</v>
      </c>
      <c r="F136" s="50">
        <v>5102</v>
      </c>
      <c r="G136" s="51">
        <v>1</v>
      </c>
      <c r="H136" s="51">
        <v>1330</v>
      </c>
      <c r="I136" s="52">
        <v>43949</v>
      </c>
      <c r="J136" s="52">
        <v>43949</v>
      </c>
      <c r="K136" s="62">
        <v>2292.4</v>
      </c>
      <c r="L136" s="53" t="s">
        <v>294</v>
      </c>
      <c r="M136" s="53" t="s">
        <v>283</v>
      </c>
      <c r="N136" s="55" t="s">
        <v>50</v>
      </c>
      <c r="O136" s="35" t="s">
        <v>212</v>
      </c>
      <c r="P136" s="48" t="s">
        <v>52</v>
      </c>
      <c r="Q136" s="48">
        <v>1</v>
      </c>
      <c r="R136" s="48">
        <v>1190</v>
      </c>
      <c r="S136" s="48">
        <v>1190</v>
      </c>
    </row>
    <row r="137" spans="1:19" ht="15.75" thickBot="1" x14ac:dyDescent="0.3">
      <c r="A137" s="40"/>
      <c r="B137" s="42"/>
      <c r="K137" s="62"/>
      <c r="L137" s="53"/>
      <c r="M137" s="53"/>
      <c r="N137" s="55"/>
      <c r="O137" s="35" t="s">
        <v>213</v>
      </c>
      <c r="P137" s="35" t="s">
        <v>52</v>
      </c>
      <c r="Q137" s="35">
        <v>1</v>
      </c>
      <c r="R137" s="48">
        <v>1102.4000000000001</v>
      </c>
      <c r="S137" s="48">
        <v>1102.4000000000001</v>
      </c>
    </row>
    <row r="138" spans="1:19" ht="15.75" thickBot="1" x14ac:dyDescent="0.3">
      <c r="A138" s="40" t="s">
        <v>47</v>
      </c>
      <c r="B138" s="42"/>
      <c r="E138" s="42"/>
      <c r="K138" s="62"/>
      <c r="L138" s="53"/>
      <c r="M138" s="53"/>
      <c r="N138" s="55"/>
      <c r="O138" s="35" t="s">
        <v>213</v>
      </c>
      <c r="P138" s="35" t="s">
        <v>52</v>
      </c>
      <c r="Q138" s="35">
        <v>1</v>
      </c>
      <c r="R138" s="48">
        <v>1102.4000000000001</v>
      </c>
      <c r="S138" s="48">
        <v>1102.4000000000001</v>
      </c>
    </row>
    <row r="139" spans="1:19" ht="15.75" thickBot="1" x14ac:dyDescent="0.3">
      <c r="A139" s="40" t="s">
        <v>47</v>
      </c>
      <c r="B139" s="42">
        <v>1</v>
      </c>
      <c r="C139" s="67" t="s">
        <v>214</v>
      </c>
      <c r="D139" s="42" t="s">
        <v>215</v>
      </c>
      <c r="E139" s="42" t="s">
        <v>46</v>
      </c>
      <c r="F139" s="50">
        <v>5102</v>
      </c>
      <c r="G139" s="51">
        <v>1</v>
      </c>
      <c r="H139" s="51">
        <v>16931</v>
      </c>
      <c r="I139" s="52">
        <v>43949</v>
      </c>
      <c r="J139" s="52">
        <v>43949</v>
      </c>
      <c r="K139" s="62">
        <v>342</v>
      </c>
      <c r="L139" s="53" t="s">
        <v>295</v>
      </c>
      <c r="M139" s="53" t="s">
        <v>272</v>
      </c>
      <c r="N139" s="55" t="s">
        <v>50</v>
      </c>
      <c r="O139" s="35" t="s">
        <v>216</v>
      </c>
      <c r="P139" s="35" t="s">
        <v>52</v>
      </c>
      <c r="Q139" s="35">
        <v>4</v>
      </c>
      <c r="R139" s="48">
        <v>85.5</v>
      </c>
      <c r="S139" s="48">
        <v>342</v>
      </c>
    </row>
    <row r="140" spans="1:19" ht="15.75" thickBot="1" x14ac:dyDescent="0.3">
      <c r="A140" s="40" t="s">
        <v>47</v>
      </c>
      <c r="B140" s="42">
        <v>1</v>
      </c>
      <c r="C140" s="67" t="s">
        <v>217</v>
      </c>
      <c r="D140" s="42" t="s">
        <v>218</v>
      </c>
      <c r="E140" s="42" t="s">
        <v>46</v>
      </c>
      <c r="F140" s="50">
        <v>5102</v>
      </c>
      <c r="G140" s="51">
        <v>1</v>
      </c>
      <c r="H140" s="51">
        <v>62180</v>
      </c>
      <c r="I140" s="52">
        <v>43944</v>
      </c>
      <c r="J140" s="52">
        <v>43944</v>
      </c>
      <c r="K140" s="62">
        <v>5000</v>
      </c>
      <c r="L140" s="53" t="s">
        <v>296</v>
      </c>
      <c r="M140" s="53" t="s">
        <v>297</v>
      </c>
      <c r="N140" s="55" t="s">
        <v>50</v>
      </c>
      <c r="O140" s="35" t="s">
        <v>219</v>
      </c>
      <c r="P140" s="35" t="s">
        <v>52</v>
      </c>
      <c r="Q140" s="35">
        <v>200</v>
      </c>
      <c r="R140" s="48">
        <v>25</v>
      </c>
      <c r="S140" s="48">
        <v>5000</v>
      </c>
    </row>
    <row r="141" spans="1:19" ht="15.75" thickBot="1" x14ac:dyDescent="0.3">
      <c r="A141" s="40" t="s">
        <v>47</v>
      </c>
      <c r="B141" s="42">
        <v>1</v>
      </c>
      <c r="C141" s="67" t="s">
        <v>220</v>
      </c>
      <c r="D141" s="42" t="s">
        <v>221</v>
      </c>
      <c r="E141" s="42" t="s">
        <v>46</v>
      </c>
      <c r="F141" s="51">
        <v>5102</v>
      </c>
      <c r="G141" s="51">
        <v>1</v>
      </c>
      <c r="H141" s="51">
        <v>476459</v>
      </c>
      <c r="I141" s="52">
        <v>43949</v>
      </c>
      <c r="J141" s="52">
        <v>43949</v>
      </c>
      <c r="K141" s="62">
        <v>622.5</v>
      </c>
      <c r="L141" s="53" t="s">
        <v>298</v>
      </c>
      <c r="M141" s="53" t="s">
        <v>272</v>
      </c>
      <c r="N141" s="55" t="s">
        <v>50</v>
      </c>
      <c r="O141" s="35" t="s">
        <v>222</v>
      </c>
      <c r="P141" s="35" t="s">
        <v>52</v>
      </c>
      <c r="Q141" s="35">
        <v>415</v>
      </c>
      <c r="R141" s="48">
        <v>1.5</v>
      </c>
      <c r="S141" s="48">
        <v>622.5</v>
      </c>
    </row>
    <row r="142" spans="1:19" ht="15.75" thickBot="1" x14ac:dyDescent="0.3">
      <c r="A142" s="40" t="s">
        <v>47</v>
      </c>
      <c r="B142" s="42">
        <v>1</v>
      </c>
      <c r="C142" s="67" t="s">
        <v>58</v>
      </c>
      <c r="D142" s="42" t="s">
        <v>223</v>
      </c>
      <c r="E142" s="42" t="s">
        <v>46</v>
      </c>
      <c r="F142" s="51">
        <v>5102</v>
      </c>
      <c r="G142" s="51">
        <v>1</v>
      </c>
      <c r="H142" s="51">
        <v>9294</v>
      </c>
      <c r="I142" s="52">
        <v>43949</v>
      </c>
      <c r="J142" s="52">
        <v>43949</v>
      </c>
      <c r="K142" s="62">
        <v>1056</v>
      </c>
      <c r="L142" s="53" t="s">
        <v>299</v>
      </c>
      <c r="M142" s="53" t="s">
        <v>272</v>
      </c>
      <c r="N142" s="55" t="s">
        <v>50</v>
      </c>
      <c r="O142" s="35" t="s">
        <v>224</v>
      </c>
      <c r="P142" s="35" t="s">
        <v>52</v>
      </c>
      <c r="Q142" s="35">
        <v>30</v>
      </c>
      <c r="R142" s="48">
        <v>26.9</v>
      </c>
      <c r="S142" s="48">
        <v>807</v>
      </c>
    </row>
    <row r="143" spans="1:19" ht="15.75" thickBot="1" x14ac:dyDescent="0.3">
      <c r="A143" s="40" t="s">
        <v>47</v>
      </c>
      <c r="E143" s="42"/>
      <c r="F143" s="51"/>
      <c r="K143" s="62"/>
      <c r="L143" s="53"/>
      <c r="M143" s="53"/>
      <c r="N143" s="55"/>
      <c r="O143" s="35" t="s">
        <v>225</v>
      </c>
      <c r="P143" s="48" t="s">
        <v>52</v>
      </c>
      <c r="Q143" s="48">
        <v>10</v>
      </c>
      <c r="R143" s="48">
        <v>24.9</v>
      </c>
      <c r="S143" s="48">
        <v>249</v>
      </c>
    </row>
    <row r="144" spans="1:19" ht="15.75" thickBot="1" x14ac:dyDescent="0.3">
      <c r="A144" s="40" t="s">
        <v>47</v>
      </c>
      <c r="B144" s="42">
        <v>1</v>
      </c>
      <c r="C144" s="67" t="s">
        <v>226</v>
      </c>
      <c r="D144" s="42" t="s">
        <v>227</v>
      </c>
      <c r="E144" s="42" t="s">
        <v>46</v>
      </c>
      <c r="F144" s="51">
        <v>5102</v>
      </c>
      <c r="G144" s="51">
        <v>1</v>
      </c>
      <c r="H144" s="51">
        <v>8955</v>
      </c>
      <c r="I144" s="52">
        <v>43938</v>
      </c>
      <c r="J144" s="52">
        <v>43938</v>
      </c>
      <c r="K144" s="62">
        <v>5200</v>
      </c>
      <c r="L144" s="53" t="s">
        <v>300</v>
      </c>
      <c r="M144" s="53" t="s">
        <v>272</v>
      </c>
      <c r="N144" s="55" t="s">
        <v>50</v>
      </c>
      <c r="O144" s="35" t="s">
        <v>228</v>
      </c>
      <c r="P144" s="35" t="s">
        <v>229</v>
      </c>
      <c r="Q144" s="35">
        <v>10</v>
      </c>
      <c r="R144" s="48">
        <v>520</v>
      </c>
      <c r="S144" s="48">
        <v>5200</v>
      </c>
    </row>
    <row r="145" spans="1:19" ht="15.75" thickBot="1" x14ac:dyDescent="0.3">
      <c r="A145" s="40" t="s">
        <v>47</v>
      </c>
      <c r="B145" s="42">
        <v>1</v>
      </c>
      <c r="C145" s="67" t="s">
        <v>226</v>
      </c>
      <c r="D145" s="42" t="s">
        <v>227</v>
      </c>
      <c r="E145" s="42" t="s">
        <v>46</v>
      </c>
      <c r="F145" s="51">
        <v>5102</v>
      </c>
      <c r="G145" s="51">
        <v>1</v>
      </c>
      <c r="H145" s="51">
        <v>8996</v>
      </c>
      <c r="I145" s="52">
        <v>43945</v>
      </c>
      <c r="J145" s="52">
        <v>43945</v>
      </c>
      <c r="K145" s="62">
        <v>1400</v>
      </c>
      <c r="L145" s="53" t="s">
        <v>301</v>
      </c>
      <c r="M145" s="53" t="s">
        <v>272</v>
      </c>
      <c r="N145" s="55" t="s">
        <v>50</v>
      </c>
      <c r="O145" s="35" t="s">
        <v>230</v>
      </c>
      <c r="P145" s="35" t="s">
        <v>231</v>
      </c>
      <c r="Q145" s="35">
        <v>1</v>
      </c>
      <c r="R145" s="48">
        <v>1400</v>
      </c>
      <c r="S145" s="48">
        <v>1400</v>
      </c>
    </row>
    <row r="146" spans="1:19" ht="15.75" thickBot="1" x14ac:dyDescent="0.3">
      <c r="A146" s="40" t="s">
        <v>47</v>
      </c>
      <c r="B146" s="42">
        <v>1</v>
      </c>
      <c r="C146" s="67" t="s">
        <v>232</v>
      </c>
      <c r="D146" s="42" t="s">
        <v>233</v>
      </c>
      <c r="E146" s="42" t="s">
        <v>46</v>
      </c>
      <c r="F146" s="51">
        <v>5102</v>
      </c>
      <c r="G146" s="51">
        <v>1</v>
      </c>
      <c r="H146" s="51">
        <v>6920</v>
      </c>
      <c r="I146" s="52">
        <v>43948</v>
      </c>
      <c r="J146" s="52">
        <v>43948</v>
      </c>
      <c r="K146" s="62">
        <v>900</v>
      </c>
      <c r="L146" s="53" t="s">
        <v>302</v>
      </c>
      <c r="M146" s="53" t="s">
        <v>272</v>
      </c>
      <c r="N146" s="55" t="s">
        <v>50</v>
      </c>
      <c r="O146" s="35" t="s">
        <v>234</v>
      </c>
      <c r="P146" s="35" t="s">
        <v>52</v>
      </c>
      <c r="Q146" s="35">
        <v>5</v>
      </c>
      <c r="R146" s="48">
        <v>180</v>
      </c>
      <c r="S146" s="48">
        <v>900</v>
      </c>
    </row>
    <row r="147" spans="1:19" ht="15.75" thickBot="1" x14ac:dyDescent="0.3">
      <c r="A147" s="40" t="s">
        <v>47</v>
      </c>
      <c r="B147" s="42">
        <v>1</v>
      </c>
      <c r="C147" s="67" t="s">
        <v>235</v>
      </c>
      <c r="D147" s="42" t="s">
        <v>236</v>
      </c>
      <c r="E147" s="42" t="s">
        <v>46</v>
      </c>
      <c r="F147" s="51">
        <v>5102</v>
      </c>
      <c r="G147" s="51">
        <v>1</v>
      </c>
      <c r="H147" s="51">
        <v>2718</v>
      </c>
      <c r="I147" s="52">
        <v>43948</v>
      </c>
      <c r="J147" s="52">
        <v>43948</v>
      </c>
      <c r="K147" s="62">
        <v>10280</v>
      </c>
      <c r="L147" s="53" t="s">
        <v>303</v>
      </c>
      <c r="M147" s="53" t="s">
        <v>272</v>
      </c>
      <c r="N147" s="55" t="s">
        <v>50</v>
      </c>
      <c r="O147" s="35" t="s">
        <v>237</v>
      </c>
      <c r="P147" s="35" t="s">
        <v>52</v>
      </c>
      <c r="Q147" s="35">
        <v>40</v>
      </c>
      <c r="R147" s="48">
        <v>257</v>
      </c>
      <c r="S147" s="48">
        <v>10280</v>
      </c>
    </row>
    <row r="148" spans="1:19" ht="15.75" thickBot="1" x14ac:dyDescent="0.3">
      <c r="A148" s="40" t="s">
        <v>47</v>
      </c>
      <c r="B148" s="42">
        <v>1</v>
      </c>
      <c r="C148" s="67" t="s">
        <v>238</v>
      </c>
      <c r="D148" s="42" t="s">
        <v>239</v>
      </c>
      <c r="E148" s="49" t="s">
        <v>240</v>
      </c>
      <c r="F148" s="51">
        <v>6108</v>
      </c>
      <c r="G148" s="51">
        <v>1</v>
      </c>
      <c r="H148" s="51">
        <v>4108</v>
      </c>
      <c r="I148" s="52">
        <v>43938</v>
      </c>
      <c r="J148" s="52">
        <v>43938</v>
      </c>
      <c r="K148" s="53">
        <v>13130</v>
      </c>
      <c r="L148" s="53" t="s">
        <v>304</v>
      </c>
      <c r="M148" s="53" t="s">
        <v>305</v>
      </c>
      <c r="N148" s="55" t="s">
        <v>50</v>
      </c>
      <c r="O148" s="35" t="s">
        <v>241</v>
      </c>
      <c r="P148" s="35" t="s">
        <v>52</v>
      </c>
      <c r="Q148" s="35">
        <v>2</v>
      </c>
      <c r="R148" s="48">
        <v>6565</v>
      </c>
      <c r="S148" s="48">
        <v>13130</v>
      </c>
    </row>
    <row r="149" spans="1:19" ht="15.75" thickBot="1" x14ac:dyDescent="0.3">
      <c r="A149" s="40" t="s">
        <v>47</v>
      </c>
      <c r="B149" s="42">
        <v>1</v>
      </c>
      <c r="C149" s="67" t="s">
        <v>242</v>
      </c>
      <c r="D149" s="42" t="s">
        <v>243</v>
      </c>
      <c r="E149" s="42" t="s">
        <v>46</v>
      </c>
      <c r="F149" s="51">
        <v>5102</v>
      </c>
      <c r="G149" s="51">
        <v>1</v>
      </c>
      <c r="H149" s="51">
        <v>41681</v>
      </c>
      <c r="I149" s="52">
        <v>43936</v>
      </c>
      <c r="J149" s="52">
        <v>43936</v>
      </c>
      <c r="K149" s="53">
        <v>17260</v>
      </c>
      <c r="L149" s="53" t="s">
        <v>306</v>
      </c>
      <c r="M149" s="53" t="s">
        <v>272</v>
      </c>
      <c r="N149" s="55" t="s">
        <v>50</v>
      </c>
      <c r="O149" s="35" t="s">
        <v>244</v>
      </c>
      <c r="P149" s="35" t="s">
        <v>52</v>
      </c>
      <c r="Q149" s="35">
        <v>5</v>
      </c>
      <c r="R149" s="48">
        <v>2100</v>
      </c>
      <c r="S149" s="48">
        <v>10500</v>
      </c>
    </row>
    <row r="150" spans="1:19" ht="15.75" thickBot="1" x14ac:dyDescent="0.3">
      <c r="A150" s="40" t="s">
        <v>47</v>
      </c>
      <c r="B150" s="42">
        <v>1</v>
      </c>
      <c r="E150" s="42"/>
      <c r="F150" s="51"/>
      <c r="L150" s="53"/>
      <c r="M150" s="53"/>
      <c r="N150" s="55"/>
      <c r="O150" s="35" t="s">
        <v>245</v>
      </c>
      <c r="P150" s="35" t="s">
        <v>52</v>
      </c>
      <c r="Q150" s="35">
        <v>4</v>
      </c>
      <c r="R150" s="48">
        <v>1690</v>
      </c>
      <c r="S150" s="48">
        <v>6760</v>
      </c>
    </row>
    <row r="151" spans="1:19" ht="15.75" thickBot="1" x14ac:dyDescent="0.3">
      <c r="A151" s="40" t="s">
        <v>47</v>
      </c>
      <c r="B151" s="42">
        <v>1</v>
      </c>
      <c r="C151" s="67" t="s">
        <v>165</v>
      </c>
      <c r="D151" s="42" t="s">
        <v>114</v>
      </c>
      <c r="E151" s="42" t="s">
        <v>46</v>
      </c>
      <c r="F151" s="51">
        <v>5102</v>
      </c>
      <c r="G151" s="51">
        <v>1</v>
      </c>
      <c r="H151" s="51">
        <v>16588</v>
      </c>
      <c r="I151" s="52">
        <v>43949</v>
      </c>
      <c r="J151" s="52">
        <v>43949</v>
      </c>
      <c r="K151" s="53">
        <v>2220</v>
      </c>
      <c r="L151" s="53" t="s">
        <v>307</v>
      </c>
      <c r="M151" s="53" t="s">
        <v>272</v>
      </c>
      <c r="N151" s="55" t="s">
        <v>50</v>
      </c>
      <c r="O151" s="35" t="s">
        <v>246</v>
      </c>
      <c r="P151" s="35" t="s">
        <v>52</v>
      </c>
      <c r="Q151" s="35">
        <v>6</v>
      </c>
      <c r="R151" s="48">
        <v>370</v>
      </c>
      <c r="S151" s="48">
        <v>2220</v>
      </c>
    </row>
    <row r="152" spans="1:19" ht="15.75" thickBot="1" x14ac:dyDescent="0.3">
      <c r="A152" s="40" t="s">
        <v>47</v>
      </c>
      <c r="B152" s="42">
        <v>1</v>
      </c>
      <c r="E152" s="42"/>
      <c r="F152" s="51"/>
      <c r="L152" s="53"/>
      <c r="M152" s="53"/>
      <c r="N152" s="55"/>
      <c r="O152" s="35"/>
      <c r="P152" s="35"/>
      <c r="Q152" s="35"/>
      <c r="R152" s="48"/>
      <c r="S152" s="48"/>
    </row>
    <row r="153" spans="1:19" ht="15.75" thickBot="1" x14ac:dyDescent="0.3">
      <c r="A153" s="40" t="s">
        <v>47</v>
      </c>
      <c r="B153" s="42">
        <v>1</v>
      </c>
      <c r="C153" s="67" t="s">
        <v>247</v>
      </c>
      <c r="D153" s="42" t="s">
        <v>248</v>
      </c>
      <c r="E153" s="42" t="s">
        <v>46</v>
      </c>
      <c r="F153" s="51">
        <v>5102</v>
      </c>
      <c r="G153" s="51">
        <v>1</v>
      </c>
      <c r="H153" s="51">
        <v>782</v>
      </c>
      <c r="I153" s="52">
        <v>43950</v>
      </c>
      <c r="J153" s="52">
        <v>43950</v>
      </c>
      <c r="K153" s="53">
        <v>14585.35</v>
      </c>
      <c r="L153" s="53" t="s">
        <v>308</v>
      </c>
      <c r="M153" s="53" t="s">
        <v>309</v>
      </c>
      <c r="N153" s="55" t="s">
        <v>50</v>
      </c>
      <c r="O153" s="35" t="s">
        <v>249</v>
      </c>
      <c r="P153" s="35" t="s">
        <v>250</v>
      </c>
      <c r="Q153" s="35">
        <v>360.88</v>
      </c>
      <c r="R153" s="48">
        <v>32.5</v>
      </c>
      <c r="S153" s="48">
        <v>11728.6</v>
      </c>
    </row>
    <row r="154" spans="1:19" ht="15.75" thickBot="1" x14ac:dyDescent="0.3">
      <c r="B154" s="42"/>
      <c r="E154" s="42"/>
      <c r="F154" s="51"/>
      <c r="L154" s="53"/>
      <c r="M154" s="53"/>
      <c r="N154" s="55"/>
      <c r="O154" s="35" t="s">
        <v>251</v>
      </c>
      <c r="P154" s="35" t="s">
        <v>250</v>
      </c>
      <c r="Q154" s="35">
        <v>87.9</v>
      </c>
      <c r="R154" s="48">
        <v>32.5</v>
      </c>
      <c r="S154" s="48">
        <v>2856.75</v>
      </c>
    </row>
    <row r="155" spans="1:19" ht="15.75" thickBot="1" x14ac:dyDescent="0.3">
      <c r="A155" s="40" t="s">
        <v>47</v>
      </c>
      <c r="B155" s="42">
        <v>1</v>
      </c>
      <c r="C155" s="67" t="s">
        <v>247</v>
      </c>
      <c r="D155" s="42" t="s">
        <v>248</v>
      </c>
      <c r="E155" s="42" t="s">
        <v>46</v>
      </c>
      <c r="F155" s="51">
        <v>5102</v>
      </c>
      <c r="G155" s="51">
        <v>1</v>
      </c>
      <c r="H155" s="51">
        <v>772</v>
      </c>
      <c r="I155" s="52">
        <v>43937</v>
      </c>
      <c r="J155" s="52">
        <v>43937</v>
      </c>
      <c r="K155" s="53">
        <v>63286.6</v>
      </c>
      <c r="L155" s="53" t="s">
        <v>310</v>
      </c>
      <c r="M155" s="53" t="s">
        <v>309</v>
      </c>
      <c r="N155" s="55" t="s">
        <v>50</v>
      </c>
      <c r="O155" s="35" t="s">
        <v>251</v>
      </c>
      <c r="P155" s="35" t="s">
        <v>250</v>
      </c>
      <c r="Q155" s="35">
        <v>423.32</v>
      </c>
      <c r="R155" s="48">
        <v>32.5</v>
      </c>
      <c r="S155" s="48">
        <v>13757.9</v>
      </c>
    </row>
    <row r="156" spans="1:19" ht="15.75" thickBot="1" x14ac:dyDescent="0.3">
      <c r="B156" s="42"/>
      <c r="E156" s="42"/>
      <c r="F156" s="51"/>
      <c r="L156" s="53"/>
      <c r="M156" s="53"/>
      <c r="N156" s="55"/>
      <c r="O156" s="35" t="s">
        <v>249</v>
      </c>
      <c r="P156" s="35" t="s">
        <v>250</v>
      </c>
      <c r="Q156" s="35">
        <v>1523.96</v>
      </c>
      <c r="R156" s="48">
        <v>32.5</v>
      </c>
      <c r="S156" s="48">
        <v>49528.7</v>
      </c>
    </row>
    <row r="157" spans="1:19" ht="15.75" thickBot="1" x14ac:dyDescent="0.3">
      <c r="A157" s="40" t="s">
        <v>47</v>
      </c>
      <c r="B157" s="42">
        <v>1</v>
      </c>
      <c r="C157" s="67" t="s">
        <v>252</v>
      </c>
      <c r="D157" s="42" t="s">
        <v>253</v>
      </c>
      <c r="E157" s="42" t="s">
        <v>46</v>
      </c>
      <c r="F157" s="51">
        <v>5405</v>
      </c>
      <c r="G157" s="51">
        <v>1</v>
      </c>
      <c r="H157" s="51">
        <v>2933</v>
      </c>
      <c r="I157" s="52">
        <v>43951</v>
      </c>
      <c r="J157" s="52">
        <v>43951</v>
      </c>
      <c r="K157" s="53">
        <v>170.94</v>
      </c>
      <c r="L157" s="53" t="s">
        <v>311</v>
      </c>
      <c r="M157" s="53" t="s">
        <v>312</v>
      </c>
      <c r="N157" s="55" t="s">
        <v>50</v>
      </c>
      <c r="O157" s="35" t="s">
        <v>254</v>
      </c>
      <c r="P157" s="35" t="s">
        <v>61</v>
      </c>
      <c r="Q157" s="35">
        <v>2</v>
      </c>
      <c r="R157" s="48">
        <v>30.77</v>
      </c>
      <c r="S157" s="48">
        <v>61.54</v>
      </c>
    </row>
    <row r="158" spans="1:19" ht="15.75" thickBot="1" x14ac:dyDescent="0.3">
      <c r="B158" s="42"/>
      <c r="E158" s="42"/>
      <c r="F158" s="51"/>
      <c r="L158" s="53"/>
      <c r="M158" s="53"/>
      <c r="N158" s="55"/>
      <c r="O158" s="35" t="s">
        <v>255</v>
      </c>
      <c r="P158" s="35" t="s">
        <v>61</v>
      </c>
      <c r="Q158" s="35">
        <v>2</v>
      </c>
      <c r="R158" s="48">
        <v>54.7</v>
      </c>
      <c r="S158" s="48">
        <v>109.4</v>
      </c>
    </row>
    <row r="159" spans="1:19" ht="15.75" thickBot="1" x14ac:dyDescent="0.3">
      <c r="A159" s="40" t="s">
        <v>47</v>
      </c>
      <c r="B159" s="42">
        <v>1</v>
      </c>
      <c r="C159" s="67" t="s">
        <v>252</v>
      </c>
      <c r="D159" s="42" t="s">
        <v>253</v>
      </c>
      <c r="E159" s="42" t="s">
        <v>46</v>
      </c>
      <c r="F159" s="51">
        <v>5405</v>
      </c>
      <c r="G159" s="51">
        <v>1</v>
      </c>
      <c r="H159" s="51">
        <v>2932</v>
      </c>
      <c r="I159" s="52">
        <v>43951</v>
      </c>
      <c r="J159" s="52">
        <v>43951</v>
      </c>
      <c r="K159" s="53">
        <v>625.53</v>
      </c>
      <c r="L159" s="53" t="s">
        <v>313</v>
      </c>
      <c r="M159" s="53" t="s">
        <v>312</v>
      </c>
      <c r="N159" s="55" t="s">
        <v>50</v>
      </c>
      <c r="O159" s="35" t="s">
        <v>256</v>
      </c>
      <c r="P159" s="35" t="s">
        <v>52</v>
      </c>
      <c r="Q159" s="35">
        <v>100</v>
      </c>
      <c r="R159" s="48">
        <v>1.01</v>
      </c>
      <c r="S159" s="48">
        <v>101</v>
      </c>
    </row>
    <row r="160" spans="1:19" ht="15.75" thickBot="1" x14ac:dyDescent="0.3">
      <c r="A160" s="40" t="s">
        <v>47</v>
      </c>
      <c r="B160" s="42">
        <v>1</v>
      </c>
      <c r="E160" s="42"/>
      <c r="F160" s="51"/>
      <c r="L160" s="53"/>
      <c r="M160" s="53"/>
      <c r="N160" s="55"/>
      <c r="O160" s="35" t="s">
        <v>257</v>
      </c>
      <c r="P160" s="35" t="s">
        <v>52</v>
      </c>
      <c r="Q160" s="35">
        <v>20</v>
      </c>
      <c r="R160" s="48">
        <v>16.88</v>
      </c>
      <c r="S160" s="48">
        <v>337.6</v>
      </c>
    </row>
    <row r="161" spans="1:19" ht="15.75" thickBot="1" x14ac:dyDescent="0.3">
      <c r="A161" s="40" t="s">
        <v>47</v>
      </c>
      <c r="B161" s="42">
        <v>1</v>
      </c>
      <c r="E161" s="42"/>
      <c r="F161" s="51"/>
      <c r="L161" s="53"/>
      <c r="M161" s="53"/>
      <c r="N161" s="55"/>
      <c r="O161" s="35" t="s">
        <v>258</v>
      </c>
      <c r="P161" s="35" t="s">
        <v>52</v>
      </c>
      <c r="Q161" s="35">
        <v>20</v>
      </c>
      <c r="R161" s="48">
        <v>7.47</v>
      </c>
      <c r="S161" s="48">
        <v>149.4</v>
      </c>
    </row>
    <row r="162" spans="1:19" ht="15.75" thickBot="1" x14ac:dyDescent="0.3">
      <c r="A162" s="40" t="s">
        <v>47</v>
      </c>
      <c r="B162" s="42">
        <v>1</v>
      </c>
      <c r="E162" s="42"/>
      <c r="F162" s="51"/>
      <c r="L162" s="53"/>
      <c r="M162" s="53"/>
      <c r="N162" s="55"/>
      <c r="O162" s="35" t="s">
        <v>259</v>
      </c>
      <c r="P162" s="35" t="s">
        <v>61</v>
      </c>
      <c r="Q162" s="35">
        <v>1</v>
      </c>
      <c r="R162" s="48">
        <v>37.53</v>
      </c>
      <c r="S162" s="48">
        <v>37.53</v>
      </c>
    </row>
    <row r="163" spans="1:19" ht="15.75" thickBot="1" x14ac:dyDescent="0.3">
      <c r="A163" s="40" t="s">
        <v>47</v>
      </c>
      <c r="B163" s="42">
        <v>1</v>
      </c>
      <c r="C163" s="67" t="s">
        <v>260</v>
      </c>
      <c r="D163" s="42" t="s">
        <v>261</v>
      </c>
      <c r="E163" s="42" t="s">
        <v>46</v>
      </c>
      <c r="F163" s="51">
        <v>5102</v>
      </c>
      <c r="G163" s="51">
        <v>1</v>
      </c>
      <c r="H163" s="51">
        <v>12199</v>
      </c>
      <c r="I163" s="52">
        <v>43943</v>
      </c>
      <c r="J163" s="52">
        <v>43943</v>
      </c>
      <c r="K163" s="53">
        <v>7310</v>
      </c>
      <c r="L163" s="53" t="s">
        <v>314</v>
      </c>
      <c r="M163" s="53" t="s">
        <v>277</v>
      </c>
      <c r="N163" s="55" t="s">
        <v>50</v>
      </c>
      <c r="O163" s="35" t="s">
        <v>262</v>
      </c>
      <c r="P163" s="35" t="s">
        <v>52</v>
      </c>
      <c r="Q163" s="35">
        <v>600</v>
      </c>
      <c r="R163" s="48">
        <v>4.25</v>
      </c>
      <c r="S163" s="48">
        <v>2550</v>
      </c>
    </row>
    <row r="164" spans="1:19" ht="15.75" thickBot="1" x14ac:dyDescent="0.3">
      <c r="A164" s="40" t="s">
        <v>47</v>
      </c>
      <c r="B164" s="42">
        <v>1</v>
      </c>
      <c r="C164" s="68" t="s">
        <v>260</v>
      </c>
      <c r="D164" s="42" t="s">
        <v>261</v>
      </c>
      <c r="E164" s="42"/>
      <c r="F164" s="51"/>
      <c r="L164" s="53"/>
      <c r="M164" s="53"/>
      <c r="N164" s="55"/>
      <c r="O164" s="35" t="s">
        <v>263</v>
      </c>
      <c r="P164" s="35" t="s">
        <v>264</v>
      </c>
      <c r="Q164" s="35">
        <v>560</v>
      </c>
      <c r="R164" s="48">
        <v>8.5</v>
      </c>
      <c r="S164" s="48">
        <v>4760</v>
      </c>
    </row>
    <row r="165" spans="1:19" ht="15.75" thickBot="1" x14ac:dyDescent="0.3">
      <c r="A165" s="40" t="s">
        <v>47</v>
      </c>
      <c r="B165" s="42">
        <v>1</v>
      </c>
      <c r="C165" s="69" t="s">
        <v>265</v>
      </c>
      <c r="D165" s="42" t="s">
        <v>266</v>
      </c>
      <c r="E165" s="42" t="s">
        <v>46</v>
      </c>
      <c r="F165" s="51">
        <v>5101</v>
      </c>
      <c r="G165" s="51">
        <v>1</v>
      </c>
      <c r="H165" s="51">
        <v>139</v>
      </c>
      <c r="I165" s="52">
        <v>43949</v>
      </c>
      <c r="J165" s="52">
        <v>43949</v>
      </c>
      <c r="K165" s="53">
        <v>46647.4</v>
      </c>
      <c r="L165" s="53" t="s">
        <v>315</v>
      </c>
      <c r="M165" s="53" t="s">
        <v>272</v>
      </c>
      <c r="N165" s="55" t="s">
        <v>50</v>
      </c>
      <c r="O165" s="35" t="s">
        <v>267</v>
      </c>
      <c r="P165" s="35" t="s">
        <v>192</v>
      </c>
      <c r="Q165" s="35">
        <v>20</v>
      </c>
      <c r="R165" s="35">
        <v>1600</v>
      </c>
      <c r="S165" s="48">
        <v>32000</v>
      </c>
    </row>
    <row r="166" spans="1:19" ht="15.75" thickBot="1" x14ac:dyDescent="0.3">
      <c r="A166" s="40" t="s">
        <v>47</v>
      </c>
      <c r="B166" s="42">
        <v>1</v>
      </c>
      <c r="C166" s="70" t="s">
        <v>265</v>
      </c>
      <c r="D166" s="42" t="s">
        <v>266</v>
      </c>
      <c r="E166" s="42" t="s">
        <v>46</v>
      </c>
      <c r="F166" s="51">
        <v>5102</v>
      </c>
      <c r="L166" s="53"/>
      <c r="M166" s="53"/>
      <c r="N166" s="55"/>
      <c r="O166" s="35" t="s">
        <v>268</v>
      </c>
      <c r="P166" s="35" t="s">
        <v>192</v>
      </c>
      <c r="Q166" s="35">
        <v>20</v>
      </c>
      <c r="R166" s="35">
        <v>732.37</v>
      </c>
      <c r="S166" s="48">
        <v>14647.4</v>
      </c>
    </row>
    <row r="167" spans="1:19" ht="15.75" thickBot="1" x14ac:dyDescent="0.3">
      <c r="A167" s="40" t="s">
        <v>47</v>
      </c>
      <c r="B167" s="42">
        <v>1</v>
      </c>
      <c r="C167" s="71">
        <v>15227236000132</v>
      </c>
      <c r="D167" s="42" t="s">
        <v>316</v>
      </c>
      <c r="E167" s="42" t="s">
        <v>46</v>
      </c>
      <c r="F167" s="51"/>
      <c r="G167" s="51">
        <v>1</v>
      </c>
      <c r="H167" s="51">
        <v>6938</v>
      </c>
      <c r="I167" s="52">
        <v>43949</v>
      </c>
      <c r="J167" s="52">
        <v>43949</v>
      </c>
      <c r="K167" s="53">
        <v>900</v>
      </c>
      <c r="L167" s="53" t="s">
        <v>317</v>
      </c>
      <c r="M167" s="53" t="s">
        <v>272</v>
      </c>
      <c r="N167" s="55" t="s">
        <v>50</v>
      </c>
      <c r="O167" s="35" t="s">
        <v>335</v>
      </c>
      <c r="P167" s="35" t="s">
        <v>52</v>
      </c>
      <c r="Q167" s="35">
        <v>5</v>
      </c>
      <c r="R167" s="35">
        <v>180</v>
      </c>
      <c r="S167" s="35">
        <v>900</v>
      </c>
    </row>
    <row r="168" spans="1:19" ht="15.75" thickBot="1" x14ac:dyDescent="0.3">
      <c r="A168" s="40" t="s">
        <v>47</v>
      </c>
      <c r="B168" s="42">
        <v>1</v>
      </c>
      <c r="C168" s="71">
        <v>19415949000342</v>
      </c>
      <c r="D168" s="42" t="s">
        <v>318</v>
      </c>
      <c r="E168" s="42" t="s">
        <v>46</v>
      </c>
      <c r="F168" s="51"/>
      <c r="G168" s="51">
        <v>1</v>
      </c>
      <c r="H168" s="51">
        <v>989</v>
      </c>
      <c r="I168" s="52">
        <v>43950</v>
      </c>
      <c r="J168" s="52">
        <v>43950</v>
      </c>
      <c r="K168" s="53">
        <v>7900</v>
      </c>
      <c r="L168" s="53" t="s">
        <v>319</v>
      </c>
      <c r="M168" s="53" t="s">
        <v>272</v>
      </c>
      <c r="N168" s="55" t="s">
        <v>50</v>
      </c>
      <c r="O168" s="35" t="s">
        <v>336</v>
      </c>
      <c r="P168" s="35" t="s">
        <v>337</v>
      </c>
      <c r="Q168" s="35">
        <v>200</v>
      </c>
      <c r="R168" s="35">
        <v>39.5</v>
      </c>
      <c r="S168" s="35">
        <f>Q168*R168</f>
        <v>7900</v>
      </c>
    </row>
    <row r="169" spans="1:19" ht="15.75" thickBot="1" x14ac:dyDescent="0.3">
      <c r="A169" s="40" t="s">
        <v>47</v>
      </c>
      <c r="B169" s="42">
        <v>1</v>
      </c>
      <c r="C169" s="71">
        <v>188968000355</v>
      </c>
      <c r="D169" s="42" t="s">
        <v>320</v>
      </c>
      <c r="E169" s="42" t="s">
        <v>46</v>
      </c>
      <c r="F169" s="51"/>
      <c r="G169" s="51">
        <v>1</v>
      </c>
      <c r="H169" s="51">
        <v>28153</v>
      </c>
      <c r="I169" s="52">
        <v>43935</v>
      </c>
      <c r="J169" s="52">
        <v>43935</v>
      </c>
      <c r="K169" s="53">
        <v>243.75</v>
      </c>
      <c r="L169" s="53" t="s">
        <v>321</v>
      </c>
      <c r="M169" s="53" t="s">
        <v>323</v>
      </c>
      <c r="N169" s="55" t="s">
        <v>50</v>
      </c>
      <c r="O169" s="35" t="s">
        <v>338</v>
      </c>
      <c r="P169" s="35" t="s">
        <v>135</v>
      </c>
      <c r="Q169" s="35">
        <v>1650</v>
      </c>
      <c r="R169" s="35">
        <v>2.4</v>
      </c>
      <c r="S169" s="35">
        <f t="shared" ref="S169:S178" si="0">Q169*R169</f>
        <v>3960</v>
      </c>
    </row>
    <row r="170" spans="1:19" ht="15.75" thickBot="1" x14ac:dyDescent="0.3">
      <c r="O170" s="35" t="s">
        <v>339</v>
      </c>
      <c r="P170" s="35" t="s">
        <v>52</v>
      </c>
      <c r="Q170" s="35">
        <v>15</v>
      </c>
      <c r="R170" s="35">
        <v>2.5</v>
      </c>
      <c r="S170" s="35">
        <f t="shared" si="0"/>
        <v>37.5</v>
      </c>
    </row>
    <row r="171" spans="1:19" ht="15.75" thickBot="1" x14ac:dyDescent="0.3">
      <c r="O171" s="35" t="s">
        <v>340</v>
      </c>
      <c r="P171" s="35" t="s">
        <v>182</v>
      </c>
      <c r="Q171" s="35">
        <v>5</v>
      </c>
      <c r="R171" s="35">
        <v>8.74</v>
      </c>
      <c r="S171" s="35">
        <f t="shared" si="0"/>
        <v>43.7</v>
      </c>
    </row>
    <row r="172" spans="1:19" ht="15.75" thickBot="1" x14ac:dyDescent="0.3">
      <c r="O172" s="35" t="s">
        <v>341</v>
      </c>
      <c r="P172" s="35" t="s">
        <v>52</v>
      </c>
      <c r="Q172" s="35">
        <v>100</v>
      </c>
      <c r="R172" s="35">
        <v>3.25</v>
      </c>
      <c r="S172" s="35">
        <f t="shared" si="0"/>
        <v>325</v>
      </c>
    </row>
    <row r="173" spans="1:19" ht="15.75" thickBot="1" x14ac:dyDescent="0.3">
      <c r="O173" s="35" t="s">
        <v>91</v>
      </c>
      <c r="P173" s="35" t="s">
        <v>52</v>
      </c>
      <c r="Q173" s="35">
        <v>25</v>
      </c>
      <c r="R173" s="35">
        <v>9.75</v>
      </c>
      <c r="S173" s="35">
        <f t="shared" si="0"/>
        <v>243.75</v>
      </c>
    </row>
    <row r="174" spans="1:19" ht="15.75" thickBot="1" x14ac:dyDescent="0.3">
      <c r="O174" s="35" t="s">
        <v>342</v>
      </c>
      <c r="P174" s="35" t="s">
        <v>52</v>
      </c>
      <c r="Q174" s="35">
        <v>15</v>
      </c>
      <c r="R174" s="35">
        <v>13.45</v>
      </c>
      <c r="S174" s="35">
        <f t="shared" si="0"/>
        <v>201.75</v>
      </c>
    </row>
    <row r="175" spans="1:19" ht="15.75" thickBot="1" x14ac:dyDescent="0.3">
      <c r="O175" s="35" t="s">
        <v>343</v>
      </c>
      <c r="P175" s="35" t="s">
        <v>135</v>
      </c>
      <c r="Q175" s="35">
        <v>10000</v>
      </c>
      <c r="R175" s="35">
        <v>0.08</v>
      </c>
      <c r="S175" s="35">
        <f t="shared" si="0"/>
        <v>800</v>
      </c>
    </row>
    <row r="176" spans="1:19" ht="15.75" thickBot="1" x14ac:dyDescent="0.3">
      <c r="O176" s="35" t="s">
        <v>344</v>
      </c>
      <c r="P176" s="35" t="s">
        <v>52</v>
      </c>
      <c r="Q176" s="35">
        <v>100</v>
      </c>
      <c r="R176" s="35">
        <v>0.92</v>
      </c>
      <c r="S176" s="35">
        <f t="shared" si="0"/>
        <v>92</v>
      </c>
    </row>
    <row r="177" spans="1:19" ht="15.75" thickBot="1" x14ac:dyDescent="0.3">
      <c r="O177" s="35" t="s">
        <v>345</v>
      </c>
      <c r="P177" s="35" t="s">
        <v>52</v>
      </c>
      <c r="Q177" s="35">
        <v>100</v>
      </c>
      <c r="R177" s="35">
        <v>0.92</v>
      </c>
      <c r="S177" s="35">
        <f t="shared" si="0"/>
        <v>92</v>
      </c>
    </row>
    <row r="178" spans="1:19" ht="15.75" thickBot="1" x14ac:dyDescent="0.3">
      <c r="O178" s="35" t="s">
        <v>346</v>
      </c>
      <c r="P178" s="35" t="s">
        <v>52</v>
      </c>
      <c r="Q178" s="35">
        <v>200</v>
      </c>
      <c r="R178" s="35">
        <v>3</v>
      </c>
      <c r="S178" s="35">
        <f t="shared" si="0"/>
        <v>600</v>
      </c>
    </row>
    <row r="179" spans="1:19" ht="15.75" thickBot="1" x14ac:dyDescent="0.3">
      <c r="A179" s="40" t="s">
        <v>47</v>
      </c>
      <c r="B179" s="42">
        <v>1</v>
      </c>
      <c r="C179" s="71">
        <v>188968000355</v>
      </c>
      <c r="D179" s="42" t="s">
        <v>320</v>
      </c>
      <c r="E179" s="42" t="s">
        <v>46</v>
      </c>
      <c r="F179" s="51"/>
      <c r="G179" s="51">
        <v>1</v>
      </c>
      <c r="H179" s="51">
        <v>28196</v>
      </c>
      <c r="I179" s="52">
        <v>43949</v>
      </c>
      <c r="J179" s="52">
        <v>43949</v>
      </c>
      <c r="K179" s="53">
        <v>83.5</v>
      </c>
      <c r="L179" s="53" t="s">
        <v>322</v>
      </c>
      <c r="M179" s="53" t="s">
        <v>323</v>
      </c>
      <c r="N179" s="55" t="s">
        <v>50</v>
      </c>
      <c r="O179" s="35" t="s">
        <v>91</v>
      </c>
      <c r="P179" s="35" t="s">
        <v>52</v>
      </c>
      <c r="Q179" s="35">
        <v>3</v>
      </c>
      <c r="R179" s="35">
        <v>9.75</v>
      </c>
      <c r="S179" s="35">
        <f>Q179*R179</f>
        <v>29.25</v>
      </c>
    </row>
    <row r="180" spans="1:19" ht="15.75" thickBot="1" x14ac:dyDescent="0.3">
      <c r="O180" s="35" t="s">
        <v>347</v>
      </c>
      <c r="P180" s="35" t="s">
        <v>52</v>
      </c>
      <c r="Q180" s="35">
        <v>7</v>
      </c>
      <c r="R180" s="35">
        <v>7.75</v>
      </c>
      <c r="S180" s="35">
        <f t="shared" ref="S180:S189" si="1">Q180*R180</f>
        <v>54.25</v>
      </c>
    </row>
    <row r="181" spans="1:19" ht="15.75" thickBot="1" x14ac:dyDescent="0.3">
      <c r="O181" s="35" t="s">
        <v>339</v>
      </c>
      <c r="P181" s="35" t="s">
        <v>52</v>
      </c>
      <c r="Q181" s="35">
        <v>5</v>
      </c>
      <c r="R181" s="35">
        <v>2.5</v>
      </c>
      <c r="S181" s="35">
        <f t="shared" si="1"/>
        <v>12.5</v>
      </c>
    </row>
    <row r="182" spans="1:19" ht="15.75" thickBot="1" x14ac:dyDescent="0.3">
      <c r="O182" s="35" t="s">
        <v>340</v>
      </c>
      <c r="P182" s="35" t="s">
        <v>200</v>
      </c>
      <c r="Q182" s="35">
        <v>2</v>
      </c>
      <c r="R182" s="35">
        <v>43.7</v>
      </c>
      <c r="S182" s="35">
        <f t="shared" si="1"/>
        <v>87.4</v>
      </c>
    </row>
    <row r="183" spans="1:19" ht="15.75" thickBot="1" x14ac:dyDescent="0.3">
      <c r="O183" s="35" t="s">
        <v>341</v>
      </c>
      <c r="P183" s="35" t="s">
        <v>52</v>
      </c>
      <c r="Q183" s="35">
        <v>300</v>
      </c>
      <c r="R183" s="35">
        <v>3.25</v>
      </c>
      <c r="S183" s="35">
        <f t="shared" si="1"/>
        <v>975</v>
      </c>
    </row>
    <row r="184" spans="1:19" ht="15.75" thickBot="1" x14ac:dyDescent="0.3">
      <c r="O184" s="35" t="s">
        <v>346</v>
      </c>
      <c r="P184" s="35" t="s">
        <v>52</v>
      </c>
      <c r="Q184" s="35">
        <v>300</v>
      </c>
      <c r="R184" s="35">
        <v>3.6</v>
      </c>
      <c r="S184" s="35">
        <f t="shared" si="1"/>
        <v>1080</v>
      </c>
    </row>
    <row r="185" spans="1:19" ht="15.75" thickBot="1" x14ac:dyDescent="0.3">
      <c r="O185" s="35" t="s">
        <v>342</v>
      </c>
      <c r="P185" s="35" t="s">
        <v>52</v>
      </c>
      <c r="Q185" s="35">
        <v>200</v>
      </c>
      <c r="R185" s="35">
        <v>13.45</v>
      </c>
      <c r="S185" s="35">
        <f t="shared" si="1"/>
        <v>2690</v>
      </c>
    </row>
    <row r="186" spans="1:19" ht="15.75" thickBot="1" x14ac:dyDescent="0.3">
      <c r="O186" s="35" t="s">
        <v>348</v>
      </c>
      <c r="P186" s="35" t="s">
        <v>52</v>
      </c>
      <c r="Q186" s="35">
        <v>100</v>
      </c>
      <c r="R186" s="35">
        <v>11.25</v>
      </c>
      <c r="S186" s="35">
        <f t="shared" si="1"/>
        <v>1125</v>
      </c>
    </row>
    <row r="187" spans="1:19" ht="15.75" thickBot="1" x14ac:dyDescent="0.3">
      <c r="O187" s="35" t="s">
        <v>349</v>
      </c>
      <c r="P187" s="35" t="s">
        <v>135</v>
      </c>
      <c r="Q187" s="35">
        <v>20000</v>
      </c>
      <c r="R187" s="35">
        <v>0.11</v>
      </c>
      <c r="S187" s="35">
        <f t="shared" si="1"/>
        <v>2200</v>
      </c>
    </row>
    <row r="188" spans="1:19" ht="15.75" thickBot="1" x14ac:dyDescent="0.3">
      <c r="O188" s="35" t="s">
        <v>350</v>
      </c>
      <c r="P188" s="35" t="s">
        <v>52</v>
      </c>
      <c r="Q188" s="35">
        <v>30</v>
      </c>
      <c r="R188" s="35">
        <v>0.66</v>
      </c>
      <c r="S188" s="35">
        <f t="shared" si="1"/>
        <v>19.8</v>
      </c>
    </row>
    <row r="189" spans="1:19" ht="15.75" thickBot="1" x14ac:dyDescent="0.3">
      <c r="B189" s="42"/>
      <c r="E189" s="42"/>
      <c r="F189" s="51"/>
      <c r="L189" s="53"/>
      <c r="M189" s="53"/>
      <c r="N189" s="55"/>
      <c r="O189" s="35" t="s">
        <v>344</v>
      </c>
      <c r="P189" s="35" t="s">
        <v>52</v>
      </c>
      <c r="Q189" s="35">
        <v>30</v>
      </c>
      <c r="R189" s="35">
        <v>0.92</v>
      </c>
      <c r="S189" s="35">
        <f t="shared" si="1"/>
        <v>27.6</v>
      </c>
    </row>
    <row r="190" spans="1:19" ht="15.75" thickBot="1" x14ac:dyDescent="0.3">
      <c r="A190" s="40" t="s">
        <v>47</v>
      </c>
      <c r="B190" s="42">
        <v>1</v>
      </c>
      <c r="C190" s="71">
        <v>3104367000305</v>
      </c>
      <c r="D190" s="42" t="s">
        <v>324</v>
      </c>
      <c r="E190" s="42" t="s">
        <v>46</v>
      </c>
      <c r="F190" s="51"/>
      <c r="G190" s="51">
        <v>1</v>
      </c>
      <c r="H190" s="51">
        <v>19296</v>
      </c>
      <c r="I190" s="52">
        <v>43935</v>
      </c>
      <c r="J190" s="52">
        <v>43935</v>
      </c>
      <c r="K190" s="53">
        <v>552.96</v>
      </c>
      <c r="L190" s="53" t="s">
        <v>325</v>
      </c>
      <c r="M190" s="53" t="s">
        <v>326</v>
      </c>
      <c r="N190" s="55" t="s">
        <v>50</v>
      </c>
      <c r="O190" s="35" t="s">
        <v>354</v>
      </c>
      <c r="P190" s="35" t="s">
        <v>52</v>
      </c>
      <c r="Q190" s="35">
        <v>10</v>
      </c>
      <c r="R190" s="35">
        <v>43.88</v>
      </c>
      <c r="S190" s="35">
        <v>394.92</v>
      </c>
    </row>
    <row r="191" spans="1:19" ht="15.75" thickBot="1" x14ac:dyDescent="0.3">
      <c r="O191" s="35" t="s">
        <v>353</v>
      </c>
      <c r="P191" s="35" t="s">
        <v>52</v>
      </c>
      <c r="Q191" s="35">
        <v>10</v>
      </c>
      <c r="R191" s="35">
        <v>6.76</v>
      </c>
      <c r="S191" s="35">
        <v>60.84</v>
      </c>
    </row>
    <row r="192" spans="1:19" ht="15.75" thickBot="1" x14ac:dyDescent="0.3">
      <c r="O192" s="35" t="s">
        <v>352</v>
      </c>
      <c r="P192" s="35" t="s">
        <v>52</v>
      </c>
      <c r="Q192" s="35">
        <v>10</v>
      </c>
      <c r="R192" s="35">
        <v>2.6</v>
      </c>
      <c r="S192" s="35">
        <v>23.4</v>
      </c>
    </row>
    <row r="193" spans="1:19" ht="15.75" thickBot="1" x14ac:dyDescent="0.3">
      <c r="O193" s="35" t="s">
        <v>351</v>
      </c>
      <c r="P193" s="35" t="s">
        <v>52</v>
      </c>
      <c r="Q193" s="35">
        <v>10</v>
      </c>
      <c r="R193" s="35">
        <v>8.1999999999999993</v>
      </c>
      <c r="S193" s="35">
        <v>73.8</v>
      </c>
    </row>
    <row r="194" spans="1:19" ht="15.75" thickBot="1" x14ac:dyDescent="0.3">
      <c r="A194" s="40" t="s">
        <v>47</v>
      </c>
      <c r="B194" s="42">
        <v>1</v>
      </c>
      <c r="C194" s="71">
        <v>12936474000129</v>
      </c>
      <c r="D194" s="42" t="s">
        <v>327</v>
      </c>
      <c r="E194" s="42" t="s">
        <v>46</v>
      </c>
      <c r="F194" s="51"/>
      <c r="G194" s="51">
        <v>1</v>
      </c>
      <c r="H194" s="51">
        <v>16583</v>
      </c>
      <c r="I194" s="52">
        <v>43949</v>
      </c>
      <c r="J194" s="52">
        <v>43949</v>
      </c>
      <c r="K194" s="53">
        <v>27990</v>
      </c>
      <c r="L194" s="53" t="s">
        <v>328</v>
      </c>
      <c r="M194" s="53" t="s">
        <v>272</v>
      </c>
      <c r="N194" s="55" t="s">
        <v>50</v>
      </c>
      <c r="O194" s="35" t="s">
        <v>355</v>
      </c>
      <c r="P194" s="35" t="s">
        <v>52</v>
      </c>
      <c r="Q194" s="35">
        <v>1000</v>
      </c>
      <c r="R194" s="48">
        <v>27.99</v>
      </c>
      <c r="S194" s="35">
        <f>Q194*R194</f>
        <v>27990</v>
      </c>
    </row>
    <row r="195" spans="1:19" ht="15.75" thickBot="1" x14ac:dyDescent="0.3">
      <c r="A195" s="40" t="s">
        <v>47</v>
      </c>
      <c r="B195" s="42">
        <v>1</v>
      </c>
      <c r="C195" s="71">
        <v>188968000355</v>
      </c>
      <c r="D195" s="42" t="s">
        <v>320</v>
      </c>
      <c r="E195" s="42" t="s">
        <v>46</v>
      </c>
      <c r="F195" s="51"/>
      <c r="G195" s="51">
        <v>1</v>
      </c>
      <c r="H195" s="51">
        <v>28153</v>
      </c>
      <c r="I195" s="52">
        <v>43935</v>
      </c>
      <c r="J195" s="52">
        <v>43935</v>
      </c>
      <c r="K195" s="53">
        <v>5969.87</v>
      </c>
      <c r="L195" s="53" t="s">
        <v>329</v>
      </c>
      <c r="M195" s="53" t="s">
        <v>323</v>
      </c>
      <c r="N195" s="55" t="s">
        <v>50</v>
      </c>
      <c r="O195" s="35" t="s">
        <v>338</v>
      </c>
      <c r="P195" s="35" t="s">
        <v>135</v>
      </c>
      <c r="Q195" s="35">
        <v>1650</v>
      </c>
      <c r="R195" s="35">
        <v>2.4</v>
      </c>
      <c r="S195" s="35">
        <v>3959.67</v>
      </c>
    </row>
    <row r="196" spans="1:19" ht="15.75" thickBot="1" x14ac:dyDescent="0.3">
      <c r="O196" s="35" t="s">
        <v>339</v>
      </c>
      <c r="P196" s="35" t="s">
        <v>52</v>
      </c>
      <c r="Q196" s="35">
        <v>15</v>
      </c>
      <c r="R196" s="35">
        <v>2.5</v>
      </c>
      <c r="S196" s="35">
        <v>37.5</v>
      </c>
    </row>
    <row r="197" spans="1:19" ht="15.75" thickBot="1" x14ac:dyDescent="0.3">
      <c r="O197" s="35" t="s">
        <v>340</v>
      </c>
      <c r="P197" s="35" t="s">
        <v>182</v>
      </c>
      <c r="Q197" s="35">
        <v>5</v>
      </c>
      <c r="R197" s="35">
        <v>8.74</v>
      </c>
      <c r="S197" s="35">
        <v>43.7</v>
      </c>
    </row>
    <row r="198" spans="1:19" ht="15.75" thickBot="1" x14ac:dyDescent="0.3">
      <c r="O198" s="35" t="s">
        <v>341</v>
      </c>
      <c r="P198" s="35" t="s">
        <v>52</v>
      </c>
      <c r="Q198" s="35">
        <v>100</v>
      </c>
      <c r="R198" s="35">
        <v>3.25</v>
      </c>
      <c r="S198" s="35">
        <v>325</v>
      </c>
    </row>
    <row r="199" spans="1:19" ht="15.75" thickBot="1" x14ac:dyDescent="0.3">
      <c r="O199" s="35" t="s">
        <v>91</v>
      </c>
      <c r="P199" s="35" t="s">
        <v>52</v>
      </c>
      <c r="Q199" s="35">
        <v>25</v>
      </c>
      <c r="R199" s="35">
        <v>9.75</v>
      </c>
      <c r="S199" s="35">
        <v>243.75</v>
      </c>
    </row>
    <row r="200" spans="1:19" ht="15.75" thickBot="1" x14ac:dyDescent="0.3">
      <c r="B200" s="42"/>
      <c r="E200" s="42"/>
      <c r="F200" s="51"/>
      <c r="L200" s="53"/>
      <c r="M200" s="53"/>
      <c r="N200" s="55"/>
      <c r="O200" s="35" t="s">
        <v>343</v>
      </c>
      <c r="P200" s="35" t="s">
        <v>135</v>
      </c>
      <c r="Q200" s="35">
        <v>10000</v>
      </c>
      <c r="R200" s="35">
        <v>0.08</v>
      </c>
      <c r="S200" s="35">
        <v>820</v>
      </c>
    </row>
    <row r="201" spans="1:19" ht="15.75" thickBot="1" x14ac:dyDescent="0.3">
      <c r="B201" s="42"/>
      <c r="E201" s="42"/>
      <c r="F201" s="51"/>
      <c r="L201" s="53"/>
      <c r="M201" s="53"/>
      <c r="N201" s="55"/>
      <c r="O201" s="35" t="s">
        <v>344</v>
      </c>
      <c r="P201" s="35" t="s">
        <v>52</v>
      </c>
      <c r="Q201" s="35">
        <v>100</v>
      </c>
      <c r="R201" s="35">
        <v>0.92</v>
      </c>
      <c r="S201" s="35">
        <v>92</v>
      </c>
    </row>
    <row r="202" spans="1:19" ht="15.75" thickBot="1" x14ac:dyDescent="0.3">
      <c r="B202" s="42"/>
      <c r="E202" s="42"/>
      <c r="F202" s="51"/>
      <c r="L202" s="53"/>
      <c r="M202" s="53"/>
      <c r="N202" s="55"/>
      <c r="O202" s="35" t="s">
        <v>345</v>
      </c>
      <c r="P202" s="35" t="s">
        <v>52</v>
      </c>
      <c r="Q202" s="35">
        <v>100</v>
      </c>
      <c r="R202" s="35">
        <v>0.92</v>
      </c>
      <c r="S202" s="35">
        <v>92</v>
      </c>
    </row>
    <row r="203" spans="1:19" ht="15.75" thickBot="1" x14ac:dyDescent="0.3">
      <c r="B203" s="42"/>
      <c r="E203" s="42"/>
      <c r="F203" s="51"/>
      <c r="L203" s="53"/>
      <c r="M203" s="53"/>
      <c r="N203" s="55"/>
      <c r="O203" s="35" t="s">
        <v>346</v>
      </c>
      <c r="P203" s="35" t="s">
        <v>52</v>
      </c>
      <c r="Q203" s="35">
        <v>200</v>
      </c>
      <c r="R203" s="35">
        <v>3</v>
      </c>
      <c r="S203" s="35">
        <v>600</v>
      </c>
    </row>
    <row r="204" spans="1:19" ht="15.75" thickBot="1" x14ac:dyDescent="0.3">
      <c r="A204" s="40" t="s">
        <v>47</v>
      </c>
      <c r="B204" s="42">
        <v>1</v>
      </c>
      <c r="C204" s="71">
        <v>188968000355</v>
      </c>
      <c r="D204" s="42" t="s">
        <v>320</v>
      </c>
      <c r="E204" s="42" t="s">
        <v>46</v>
      </c>
      <c r="F204" s="51"/>
      <c r="G204" s="51">
        <v>1</v>
      </c>
      <c r="H204" s="51">
        <v>28196</v>
      </c>
      <c r="I204" s="52">
        <v>43949</v>
      </c>
      <c r="J204" s="52">
        <v>43949</v>
      </c>
      <c r="K204" s="53">
        <v>8277.1</v>
      </c>
      <c r="L204" s="53" t="s">
        <v>322</v>
      </c>
      <c r="M204" s="53" t="s">
        <v>323</v>
      </c>
      <c r="N204" s="55" t="s">
        <v>50</v>
      </c>
      <c r="O204" s="35" t="s">
        <v>91</v>
      </c>
      <c r="P204" s="35" t="s">
        <v>52</v>
      </c>
      <c r="Q204" s="35">
        <v>3</v>
      </c>
      <c r="R204" s="35">
        <v>9.75</v>
      </c>
      <c r="S204" s="35">
        <v>29.25</v>
      </c>
    </row>
    <row r="205" spans="1:19" ht="15.75" thickBot="1" x14ac:dyDescent="0.3">
      <c r="O205" s="35" t="s">
        <v>347</v>
      </c>
      <c r="P205" s="35" t="s">
        <v>52</v>
      </c>
      <c r="Q205" s="35">
        <v>7</v>
      </c>
      <c r="R205" s="35">
        <v>7.75</v>
      </c>
      <c r="S205" s="35">
        <v>54.25</v>
      </c>
    </row>
    <row r="206" spans="1:19" ht="15.75" thickBot="1" x14ac:dyDescent="0.3">
      <c r="O206" s="35" t="s">
        <v>339</v>
      </c>
      <c r="P206" s="35" t="s">
        <v>52</v>
      </c>
      <c r="Q206" s="35">
        <v>5</v>
      </c>
      <c r="R206" s="35">
        <v>2.5</v>
      </c>
      <c r="S206" s="35">
        <v>12.5</v>
      </c>
    </row>
    <row r="207" spans="1:19" ht="15.75" thickBot="1" x14ac:dyDescent="0.3">
      <c r="O207" s="35" t="s">
        <v>340</v>
      </c>
      <c r="P207" s="35" t="s">
        <v>200</v>
      </c>
      <c r="Q207" s="35">
        <v>2</v>
      </c>
      <c r="R207" s="35">
        <v>43.7</v>
      </c>
      <c r="S207" s="35">
        <v>87.4</v>
      </c>
    </row>
    <row r="208" spans="1:19" ht="15.75" thickBot="1" x14ac:dyDescent="0.3">
      <c r="O208" s="35" t="s">
        <v>341</v>
      </c>
      <c r="P208" s="35" t="s">
        <v>52</v>
      </c>
      <c r="Q208" s="35">
        <v>300</v>
      </c>
      <c r="R208" s="35">
        <v>3.25</v>
      </c>
      <c r="S208" s="35">
        <v>975</v>
      </c>
    </row>
    <row r="209" spans="1:19" ht="15.75" thickBot="1" x14ac:dyDescent="0.3">
      <c r="O209" s="35" t="s">
        <v>346</v>
      </c>
      <c r="P209" s="35" t="s">
        <v>52</v>
      </c>
      <c r="Q209" s="35">
        <v>300</v>
      </c>
      <c r="R209" s="35">
        <v>3.6</v>
      </c>
      <c r="S209" s="35">
        <v>1080</v>
      </c>
    </row>
    <row r="210" spans="1:19" ht="15.75" thickBot="1" x14ac:dyDescent="0.3">
      <c r="O210" s="35" t="s">
        <v>342</v>
      </c>
      <c r="P210" s="35" t="s">
        <v>52</v>
      </c>
      <c r="Q210" s="35">
        <v>200</v>
      </c>
      <c r="R210" s="35">
        <v>13.45</v>
      </c>
      <c r="S210" s="35">
        <v>2690</v>
      </c>
    </row>
    <row r="211" spans="1:19" ht="15.75" thickBot="1" x14ac:dyDescent="0.3">
      <c r="O211" s="35" t="s">
        <v>348</v>
      </c>
      <c r="P211" s="35" t="s">
        <v>52</v>
      </c>
      <c r="Q211" s="35">
        <v>100</v>
      </c>
      <c r="R211" s="35">
        <v>11.25</v>
      </c>
      <c r="S211" s="35">
        <v>1125</v>
      </c>
    </row>
    <row r="212" spans="1:19" ht="15.75" thickBot="1" x14ac:dyDescent="0.3">
      <c r="O212" s="35" t="s">
        <v>349</v>
      </c>
      <c r="P212" s="35" t="s">
        <v>135</v>
      </c>
      <c r="Q212" s="35">
        <v>20000</v>
      </c>
      <c r="R212" s="35">
        <v>0.11</v>
      </c>
      <c r="S212" s="35">
        <v>2240</v>
      </c>
    </row>
    <row r="213" spans="1:19" ht="15.75" thickBot="1" x14ac:dyDescent="0.3">
      <c r="B213" s="42"/>
      <c r="E213" s="42"/>
      <c r="F213" s="51"/>
      <c r="L213" s="53"/>
      <c r="M213" s="53"/>
      <c r="N213" s="55"/>
      <c r="O213" s="35" t="s">
        <v>350</v>
      </c>
      <c r="P213" s="35" t="s">
        <v>52</v>
      </c>
      <c r="Q213" s="35">
        <v>30</v>
      </c>
      <c r="R213" s="35">
        <v>0.66</v>
      </c>
      <c r="S213" s="35">
        <v>19.8</v>
      </c>
    </row>
    <row r="214" spans="1:19" ht="15.75" thickBot="1" x14ac:dyDescent="0.3">
      <c r="B214" s="42"/>
      <c r="E214" s="42"/>
      <c r="F214" s="51"/>
      <c r="L214" s="53"/>
      <c r="M214" s="53"/>
      <c r="N214" s="55"/>
      <c r="O214" s="35" t="s">
        <v>344</v>
      </c>
      <c r="P214" s="35" t="s">
        <v>52</v>
      </c>
      <c r="Q214" s="35">
        <v>30</v>
      </c>
      <c r="R214" s="35">
        <v>0.92</v>
      </c>
      <c r="S214" s="35">
        <v>27.6</v>
      </c>
    </row>
    <row r="215" spans="1:19" ht="15.75" thickBot="1" x14ac:dyDescent="0.3">
      <c r="A215" s="40" t="s">
        <v>47</v>
      </c>
      <c r="B215" s="42">
        <v>1</v>
      </c>
      <c r="C215" s="71">
        <v>188968000355</v>
      </c>
      <c r="D215" s="42" t="s">
        <v>320</v>
      </c>
      <c r="E215" s="42" t="s">
        <v>46</v>
      </c>
      <c r="F215" s="51"/>
      <c r="G215" s="51">
        <v>1</v>
      </c>
      <c r="H215" s="51">
        <v>28153</v>
      </c>
      <c r="I215" s="52">
        <v>43935</v>
      </c>
      <c r="J215" s="52">
        <v>43935</v>
      </c>
      <c r="K215" s="53">
        <v>201.75</v>
      </c>
      <c r="L215" s="53" t="s">
        <v>321</v>
      </c>
      <c r="M215" s="53" t="s">
        <v>323</v>
      </c>
      <c r="N215" s="55" t="s">
        <v>50</v>
      </c>
      <c r="O215" s="35" t="s">
        <v>342</v>
      </c>
      <c r="P215" s="35" t="s">
        <v>52</v>
      </c>
      <c r="Q215" s="35">
        <v>15</v>
      </c>
      <c r="R215" s="35">
        <v>13.45</v>
      </c>
      <c r="S215" s="35">
        <v>201.75</v>
      </c>
    </row>
    <row r="216" spans="1:19" ht="15.75" thickBot="1" x14ac:dyDescent="0.3">
      <c r="A216" s="40" t="s">
        <v>47</v>
      </c>
      <c r="B216" s="42">
        <v>1</v>
      </c>
      <c r="C216" s="71">
        <v>31329180000183</v>
      </c>
      <c r="D216" s="42" t="s">
        <v>330</v>
      </c>
      <c r="E216" s="42" t="s">
        <v>46</v>
      </c>
      <c r="F216" s="51"/>
      <c r="G216" s="51">
        <v>1</v>
      </c>
      <c r="H216" s="51">
        <v>4733</v>
      </c>
      <c r="I216" s="52">
        <v>43944</v>
      </c>
      <c r="J216" s="52">
        <v>43944</v>
      </c>
      <c r="K216" s="53">
        <v>1207.55</v>
      </c>
      <c r="L216" s="53" t="s">
        <v>332</v>
      </c>
      <c r="M216" s="53" t="s">
        <v>292</v>
      </c>
      <c r="N216" s="55" t="s">
        <v>50</v>
      </c>
      <c r="O216" s="35" t="s">
        <v>356</v>
      </c>
      <c r="P216" s="35" t="s">
        <v>52</v>
      </c>
      <c r="Q216" s="35">
        <v>5</v>
      </c>
      <c r="R216" s="48">
        <v>241.51</v>
      </c>
      <c r="S216" s="48">
        <v>1207.55</v>
      </c>
    </row>
    <row r="217" spans="1:19" ht="30.75" thickBot="1" x14ac:dyDescent="0.3">
      <c r="A217" s="40" t="s">
        <v>47</v>
      </c>
      <c r="B217" s="42">
        <v>1</v>
      </c>
      <c r="C217" s="71">
        <v>11447578000107</v>
      </c>
      <c r="D217" s="42" t="s">
        <v>331</v>
      </c>
      <c r="E217" s="42" t="s">
        <v>46</v>
      </c>
      <c r="F217" s="51"/>
      <c r="G217" s="51">
        <v>1</v>
      </c>
      <c r="H217" s="51">
        <v>993</v>
      </c>
      <c r="I217" s="52">
        <v>43950</v>
      </c>
      <c r="J217" s="52">
        <v>43950</v>
      </c>
      <c r="K217" s="53">
        <v>1380</v>
      </c>
      <c r="L217" s="53" t="s">
        <v>333</v>
      </c>
      <c r="M217" s="53" t="s">
        <v>272</v>
      </c>
      <c r="N217" s="55" t="s">
        <v>50</v>
      </c>
      <c r="O217" s="72" t="s">
        <v>357</v>
      </c>
      <c r="P217" s="35" t="s">
        <v>52</v>
      </c>
      <c r="Q217" s="35">
        <v>4</v>
      </c>
      <c r="R217" s="48">
        <v>102</v>
      </c>
      <c r="S217" s="48">
        <f>Q217*R217</f>
        <v>408</v>
      </c>
    </row>
    <row r="218" spans="1:19" ht="30.75" thickBot="1" x14ac:dyDescent="0.3">
      <c r="O218" s="72" t="s">
        <v>358</v>
      </c>
      <c r="P218" s="35" t="s">
        <v>52</v>
      </c>
      <c r="Q218" s="35">
        <v>4</v>
      </c>
      <c r="R218" s="48">
        <v>163</v>
      </c>
      <c r="S218" s="48">
        <f t="shared" ref="S218:S220" si="2">Q218*R218</f>
        <v>652</v>
      </c>
    </row>
    <row r="219" spans="1:19" ht="30.75" thickBot="1" x14ac:dyDescent="0.3">
      <c r="O219" s="72" t="s">
        <v>359</v>
      </c>
      <c r="P219" s="35" t="s">
        <v>52</v>
      </c>
      <c r="Q219" s="35">
        <v>4</v>
      </c>
      <c r="R219" s="48">
        <v>80</v>
      </c>
      <c r="S219" s="48">
        <f t="shared" si="2"/>
        <v>320</v>
      </c>
    </row>
    <row r="220" spans="1:19" ht="30.75" thickBot="1" x14ac:dyDescent="0.3">
      <c r="A220" s="40" t="s">
        <v>47</v>
      </c>
      <c r="B220" s="42">
        <v>1</v>
      </c>
      <c r="C220" s="71">
        <v>11447578000107</v>
      </c>
      <c r="D220" s="42" t="s">
        <v>331</v>
      </c>
      <c r="E220" s="42" t="s">
        <v>46</v>
      </c>
      <c r="F220" s="51"/>
      <c r="G220" s="51">
        <v>1</v>
      </c>
      <c r="H220" s="51">
        <v>978</v>
      </c>
      <c r="I220" s="52">
        <v>43948</v>
      </c>
      <c r="J220" s="52">
        <v>43948</v>
      </c>
      <c r="K220" s="53">
        <v>1848</v>
      </c>
      <c r="L220" s="53" t="s">
        <v>334</v>
      </c>
      <c r="M220" s="53" t="s">
        <v>272</v>
      </c>
      <c r="N220" s="55" t="s">
        <v>50</v>
      </c>
      <c r="O220" s="72" t="s">
        <v>360</v>
      </c>
      <c r="P220" s="35" t="s">
        <v>52</v>
      </c>
      <c r="Q220" s="35">
        <v>42</v>
      </c>
      <c r="R220" s="48">
        <v>44</v>
      </c>
      <c r="S220" s="48">
        <f t="shared" si="2"/>
        <v>1848</v>
      </c>
    </row>
    <row r="221" spans="1:19" ht="15.75" thickBot="1" x14ac:dyDescent="0.3">
      <c r="B221" s="42"/>
      <c r="E221" s="42"/>
      <c r="F221" s="51"/>
      <c r="L221" s="53"/>
      <c r="M221" s="53"/>
      <c r="N221" s="55"/>
      <c r="O221" s="35"/>
      <c r="P221" s="35"/>
      <c r="Q221" s="35"/>
      <c r="R221" s="48"/>
      <c r="S221" s="48"/>
    </row>
    <row r="222" spans="1:19" ht="15.75" thickBot="1" x14ac:dyDescent="0.3">
      <c r="B222" s="42"/>
      <c r="E222" s="42"/>
      <c r="F222" s="51"/>
      <c r="L222" s="53"/>
      <c r="M222" s="53"/>
      <c r="N222" s="55"/>
      <c r="O222" s="35"/>
      <c r="P222" s="35"/>
      <c r="Q222" s="35"/>
      <c r="R222" s="48"/>
      <c r="S222" s="48"/>
    </row>
    <row r="223" spans="1:19" ht="15.75" thickBot="1" x14ac:dyDescent="0.3">
      <c r="B223" s="42"/>
      <c r="E223" s="42"/>
      <c r="F223" s="51"/>
      <c r="L223" s="53"/>
      <c r="M223" s="53"/>
      <c r="N223" s="55"/>
      <c r="O223" s="35"/>
      <c r="P223" s="35"/>
      <c r="Q223" s="35"/>
      <c r="R223" s="48"/>
      <c r="S223" s="48"/>
    </row>
    <row r="224" spans="1:19" ht="15.75" thickBot="1" x14ac:dyDescent="0.3">
      <c r="B224" s="42"/>
      <c r="E224" s="42"/>
      <c r="F224" s="51"/>
      <c r="L224" s="53"/>
      <c r="M224" s="53"/>
      <c r="N224" s="55"/>
      <c r="O224" s="35"/>
      <c r="P224" s="35"/>
      <c r="Q224" s="35"/>
      <c r="R224" s="48"/>
      <c r="S224" s="48"/>
    </row>
    <row r="225" spans="2:19" ht="15.75" thickBot="1" x14ac:dyDescent="0.3">
      <c r="B225" s="42"/>
      <c r="E225" s="42"/>
      <c r="F225" s="51"/>
      <c r="L225" s="53"/>
      <c r="M225" s="53"/>
      <c r="N225" s="55"/>
      <c r="O225" s="35"/>
      <c r="P225" s="35"/>
      <c r="Q225" s="35"/>
      <c r="R225" s="48"/>
      <c r="S225" s="48"/>
    </row>
    <row r="226" spans="2:19" ht="15.75" thickBot="1" x14ac:dyDescent="0.3">
      <c r="B226" s="42"/>
      <c r="E226" s="42"/>
      <c r="F226" s="51"/>
      <c r="L226" s="53"/>
      <c r="M226" s="53"/>
      <c r="N226" s="55"/>
      <c r="O226" s="35"/>
      <c r="P226" s="35"/>
      <c r="Q226" s="35"/>
      <c r="R226" s="48"/>
      <c r="S226" s="48"/>
    </row>
    <row r="227" spans="2:19" ht="15.75" thickBot="1" x14ac:dyDescent="0.3">
      <c r="B227" s="42"/>
      <c r="E227" s="42"/>
      <c r="F227" s="51"/>
      <c r="L227" s="53"/>
      <c r="M227" s="53"/>
      <c r="N227" s="55"/>
      <c r="O227" s="35"/>
      <c r="P227" s="35"/>
      <c r="Q227" s="35"/>
      <c r="R227" s="48"/>
      <c r="S227" s="48"/>
    </row>
    <row r="228" spans="2:19" ht="15.75" thickBot="1" x14ac:dyDescent="0.3">
      <c r="B228" s="42"/>
      <c r="E228" s="42"/>
      <c r="F228" s="51"/>
      <c r="L228" s="53"/>
      <c r="M228" s="53"/>
      <c r="N228" s="55"/>
      <c r="O228" s="35"/>
      <c r="P228" s="35"/>
      <c r="Q228" s="35"/>
      <c r="R228" s="48"/>
      <c r="S228" s="48"/>
    </row>
    <row r="229" spans="2:19" ht="15.75" thickBot="1" x14ac:dyDescent="0.3">
      <c r="B229" s="42"/>
      <c r="E229" s="42"/>
      <c r="F229" s="51"/>
      <c r="L229" s="53"/>
      <c r="M229" s="53"/>
      <c r="N229" s="55"/>
      <c r="O229" s="35"/>
      <c r="P229" s="35"/>
      <c r="Q229" s="35"/>
      <c r="R229" s="48"/>
      <c r="S229" s="48"/>
    </row>
    <row r="230" spans="2:19" ht="15.75" thickBot="1" x14ac:dyDescent="0.3">
      <c r="B230" s="42"/>
      <c r="E230" s="42"/>
      <c r="F230" s="51"/>
      <c r="L230" s="53"/>
      <c r="M230" s="53"/>
      <c r="N230" s="55"/>
      <c r="O230" s="35"/>
      <c r="P230" s="35"/>
      <c r="Q230" s="35"/>
      <c r="R230" s="48"/>
      <c r="S230" s="48"/>
    </row>
    <row r="231" spans="2:19" ht="15.75" thickBot="1" x14ac:dyDescent="0.3">
      <c r="B231" s="42"/>
      <c r="E231" s="42"/>
      <c r="F231" s="51"/>
      <c r="L231" s="53"/>
      <c r="M231" s="53"/>
      <c r="N231" s="55"/>
      <c r="O231" s="35"/>
      <c r="P231" s="35"/>
      <c r="Q231" s="35"/>
      <c r="R231" s="48"/>
      <c r="S231" s="48"/>
    </row>
    <row r="232" spans="2:19" ht="15.75" thickBot="1" x14ac:dyDescent="0.3">
      <c r="B232" s="42"/>
      <c r="E232" s="42"/>
      <c r="F232" s="51"/>
      <c r="L232" s="53"/>
      <c r="M232" s="53"/>
      <c r="N232" s="55"/>
      <c r="O232" s="35"/>
      <c r="P232" s="35"/>
      <c r="Q232" s="35"/>
      <c r="R232" s="48"/>
      <c r="S232" s="48"/>
    </row>
    <row r="233" spans="2:19" ht="15.75" thickBot="1" x14ac:dyDescent="0.3">
      <c r="B233" s="42"/>
      <c r="E233" s="42"/>
      <c r="F233" s="51"/>
      <c r="L233" s="53"/>
      <c r="M233" s="53"/>
      <c r="N233" s="55"/>
      <c r="O233" s="35"/>
      <c r="P233" s="35"/>
      <c r="Q233" s="35"/>
      <c r="R233" s="48"/>
      <c r="S233" s="48"/>
    </row>
    <row r="234" spans="2:19" ht="15.75" thickBot="1" x14ac:dyDescent="0.3">
      <c r="B234" s="42"/>
      <c r="E234" s="42"/>
      <c r="F234" s="51"/>
      <c r="L234" s="53"/>
      <c r="M234" s="53"/>
      <c r="N234" s="55"/>
      <c r="O234" s="35"/>
      <c r="P234" s="35"/>
      <c r="Q234" s="35"/>
      <c r="R234" s="48"/>
      <c r="S234" s="48"/>
    </row>
    <row r="235" spans="2:19" ht="15.75" thickBot="1" x14ac:dyDescent="0.3">
      <c r="B235" s="42"/>
      <c r="E235" s="42"/>
      <c r="F235" s="51"/>
      <c r="L235" s="53"/>
      <c r="M235" s="53"/>
      <c r="N235" s="55"/>
      <c r="O235" s="35"/>
      <c r="P235" s="35"/>
      <c r="Q235" s="35"/>
      <c r="R235" s="48"/>
      <c r="S235" s="48"/>
    </row>
    <row r="236" spans="2:19" ht="15.75" thickBot="1" x14ac:dyDescent="0.3">
      <c r="B236" s="42"/>
      <c r="E236" s="42"/>
      <c r="F236" s="51"/>
      <c r="L236" s="53"/>
      <c r="M236" s="53"/>
      <c r="N236" s="55"/>
      <c r="O236" s="35"/>
      <c r="P236" s="35"/>
      <c r="Q236" s="35"/>
      <c r="R236" s="48"/>
      <c r="S236" s="48"/>
    </row>
    <row r="237" spans="2:19" ht="15.75" thickBot="1" x14ac:dyDescent="0.3">
      <c r="B237" s="42"/>
      <c r="E237" s="42"/>
      <c r="F237" s="51"/>
      <c r="L237" s="53"/>
      <c r="M237" s="53"/>
      <c r="N237" s="55"/>
      <c r="O237" s="35"/>
      <c r="P237" s="35"/>
      <c r="Q237" s="35"/>
      <c r="R237" s="48"/>
      <c r="S237" s="48"/>
    </row>
    <row r="238" spans="2:19" ht="15.75" thickBot="1" x14ac:dyDescent="0.3">
      <c r="B238" s="42"/>
      <c r="E238" s="42"/>
      <c r="F238" s="51"/>
      <c r="L238" s="53"/>
      <c r="M238" s="53"/>
      <c r="N238" s="55"/>
      <c r="O238" s="35"/>
      <c r="P238" s="35"/>
      <c r="Q238" s="35"/>
      <c r="R238" s="48"/>
      <c r="S238" s="48"/>
    </row>
    <row r="239" spans="2:19" ht="15.75" thickBot="1" x14ac:dyDescent="0.3">
      <c r="B239" s="42"/>
      <c r="E239" s="42"/>
      <c r="F239" s="51"/>
      <c r="L239" s="53"/>
      <c r="M239" s="53"/>
      <c r="N239" s="55"/>
      <c r="O239" s="35"/>
      <c r="P239" s="35"/>
      <c r="Q239" s="35"/>
      <c r="R239" s="48"/>
      <c r="S239" s="48"/>
    </row>
    <row r="240" spans="2:19" ht="15.75" thickBot="1" x14ac:dyDescent="0.3">
      <c r="B240" s="42"/>
      <c r="E240" s="42"/>
      <c r="F240" s="51"/>
      <c r="L240" s="53"/>
      <c r="M240" s="53"/>
      <c r="N240" s="55"/>
      <c r="O240" s="35"/>
      <c r="P240" s="35"/>
      <c r="Q240" s="35"/>
      <c r="R240" s="48"/>
      <c r="S240" s="48"/>
    </row>
    <row r="241" spans="2:19" ht="15.75" thickBot="1" x14ac:dyDescent="0.3">
      <c r="B241" s="42"/>
      <c r="E241" s="42"/>
      <c r="F241" s="51"/>
      <c r="L241" s="53"/>
      <c r="M241" s="53"/>
      <c r="N241" s="55"/>
      <c r="O241" s="35"/>
      <c r="P241" s="35"/>
      <c r="Q241" s="35"/>
      <c r="R241" s="48"/>
      <c r="S241" s="48"/>
    </row>
    <row r="242" spans="2:19" ht="15.75" thickBot="1" x14ac:dyDescent="0.3">
      <c r="B242" s="42"/>
      <c r="E242" s="42"/>
      <c r="F242" s="51"/>
      <c r="L242" s="53"/>
      <c r="M242" s="53"/>
      <c r="N242" s="55"/>
      <c r="O242" s="35"/>
      <c r="P242" s="35"/>
      <c r="Q242" s="35"/>
      <c r="R242" s="48"/>
      <c r="S242" s="48"/>
    </row>
    <row r="243" spans="2:19" ht="15.75" thickBot="1" x14ac:dyDescent="0.3">
      <c r="B243" s="42"/>
      <c r="E243" s="42"/>
      <c r="F243" s="51"/>
      <c r="L243" s="53"/>
      <c r="M243" s="53"/>
      <c r="N243" s="55"/>
      <c r="O243" s="35"/>
      <c r="P243" s="35"/>
      <c r="Q243" s="35"/>
      <c r="R243" s="48"/>
      <c r="S243" s="48"/>
    </row>
    <row r="244" spans="2:19" ht="15.75" thickBot="1" x14ac:dyDescent="0.3">
      <c r="B244" s="42"/>
      <c r="E244" s="42"/>
      <c r="F244" s="51"/>
      <c r="L244" s="53"/>
      <c r="M244" s="53"/>
      <c r="N244" s="55"/>
      <c r="O244" s="35"/>
      <c r="P244" s="35"/>
      <c r="Q244" s="35"/>
      <c r="R244" s="48"/>
      <c r="S244" s="48"/>
    </row>
    <row r="245" spans="2:19" ht="15.75" thickBot="1" x14ac:dyDescent="0.3">
      <c r="B245" s="42"/>
      <c r="E245" s="42"/>
      <c r="F245" s="51"/>
      <c r="L245" s="53"/>
      <c r="M245" s="53"/>
      <c r="N245" s="55"/>
      <c r="O245" s="35"/>
      <c r="P245" s="35"/>
      <c r="Q245" s="35"/>
      <c r="R245" s="48"/>
      <c r="S245" s="48"/>
    </row>
    <row r="246" spans="2:19" ht="15.75" thickBot="1" x14ac:dyDescent="0.3">
      <c r="B246" s="42"/>
      <c r="E246" s="42"/>
      <c r="F246" s="51"/>
      <c r="L246" s="53"/>
      <c r="M246" s="53"/>
      <c r="N246" s="55"/>
      <c r="O246" s="35"/>
      <c r="P246" s="35"/>
      <c r="Q246" s="35"/>
      <c r="R246" s="48"/>
      <c r="S246" s="48"/>
    </row>
    <row r="247" spans="2:19" ht="15.75" thickBot="1" x14ac:dyDescent="0.3">
      <c r="B247" s="42"/>
      <c r="E247" s="42"/>
      <c r="F247" s="51"/>
      <c r="L247" s="53"/>
      <c r="M247" s="53"/>
      <c r="N247" s="55"/>
      <c r="O247" s="35"/>
      <c r="P247" s="35"/>
      <c r="Q247" s="35"/>
      <c r="R247" s="48"/>
      <c r="S247" s="48"/>
    </row>
    <row r="248" spans="2:19" ht="15.75" thickBot="1" x14ac:dyDescent="0.3">
      <c r="B248" s="42"/>
      <c r="E248" s="42"/>
      <c r="F248" s="51"/>
      <c r="L248" s="53"/>
      <c r="M248" s="53"/>
      <c r="N248" s="55"/>
      <c r="O248" s="35"/>
      <c r="P248" s="35"/>
      <c r="Q248" s="35"/>
      <c r="R248" s="48"/>
      <c r="S248" s="48"/>
    </row>
    <row r="249" spans="2:19" ht="15.75" thickBot="1" x14ac:dyDescent="0.3">
      <c r="B249" s="42"/>
      <c r="E249" s="42"/>
      <c r="F249" s="51"/>
      <c r="L249" s="53"/>
      <c r="M249" s="53"/>
      <c r="N249" s="55"/>
      <c r="O249" s="35"/>
      <c r="P249" s="35"/>
      <c r="Q249" s="35"/>
      <c r="R249" s="48"/>
      <c r="S249" s="48"/>
    </row>
    <row r="250" spans="2:19" ht="15.75" thickBot="1" x14ac:dyDescent="0.3">
      <c r="B250" s="42"/>
      <c r="E250" s="42"/>
      <c r="F250" s="51"/>
      <c r="L250" s="53"/>
      <c r="M250" s="53"/>
      <c r="N250" s="55"/>
      <c r="O250" s="35"/>
      <c r="P250" s="35"/>
      <c r="Q250" s="35"/>
      <c r="R250" s="48"/>
      <c r="S250" s="48"/>
    </row>
    <row r="251" spans="2:19" ht="15.75" thickBot="1" x14ac:dyDescent="0.3">
      <c r="B251" s="42"/>
      <c r="E251" s="42"/>
      <c r="F251" s="51"/>
      <c r="L251" s="53"/>
      <c r="M251" s="53"/>
      <c r="N251" s="55"/>
      <c r="O251" s="35"/>
      <c r="P251" s="35"/>
      <c r="Q251" s="35"/>
      <c r="R251" s="48"/>
      <c r="S251" s="48"/>
    </row>
    <row r="252" spans="2:19" ht="15.75" thickBot="1" x14ac:dyDescent="0.3">
      <c r="B252" s="42"/>
      <c r="E252" s="42"/>
      <c r="F252" s="51"/>
      <c r="L252" s="53"/>
      <c r="M252" s="53"/>
      <c r="N252" s="55"/>
      <c r="O252" s="35"/>
      <c r="P252" s="35"/>
      <c r="Q252" s="35"/>
      <c r="R252" s="48"/>
      <c r="S252" s="48"/>
    </row>
    <row r="253" spans="2:19" ht="15.75" thickBot="1" x14ac:dyDescent="0.3">
      <c r="B253" s="42"/>
      <c r="E253" s="42"/>
      <c r="F253" s="51"/>
      <c r="L253" s="53"/>
      <c r="M253" s="53"/>
      <c r="N253" s="55"/>
      <c r="O253" s="35"/>
      <c r="P253" s="35"/>
      <c r="Q253" s="35"/>
      <c r="R253" s="48"/>
      <c r="S253" s="48"/>
    </row>
    <row r="254" spans="2:19" ht="15.75" thickBot="1" x14ac:dyDescent="0.3">
      <c r="B254" s="42"/>
      <c r="E254" s="42"/>
      <c r="F254" s="51"/>
      <c r="L254" s="53"/>
      <c r="M254" s="53"/>
      <c r="N254" s="55"/>
      <c r="O254" s="35"/>
      <c r="P254" s="35"/>
      <c r="Q254" s="35"/>
      <c r="R254" s="48"/>
      <c r="S254" s="48"/>
    </row>
    <row r="255" spans="2:19" ht="15.75" thickBot="1" x14ac:dyDescent="0.3">
      <c r="B255" s="42"/>
      <c r="E255" s="42"/>
      <c r="F255" s="51"/>
      <c r="L255" s="53"/>
      <c r="M255" s="53"/>
      <c r="N255" s="55"/>
      <c r="O255" s="35"/>
      <c r="P255" s="35"/>
      <c r="Q255" s="35"/>
      <c r="R255" s="48"/>
      <c r="S255" s="48"/>
    </row>
    <row r="256" spans="2:19" ht="15.75" thickBot="1" x14ac:dyDescent="0.3">
      <c r="B256" s="42"/>
      <c r="E256" s="42"/>
      <c r="F256" s="51"/>
      <c r="L256" s="53"/>
      <c r="M256" s="53"/>
      <c r="N256" s="55"/>
      <c r="O256" s="35"/>
      <c r="P256" s="35"/>
      <c r="Q256" s="35"/>
      <c r="R256" s="48"/>
      <c r="S256" s="48"/>
    </row>
    <row r="257" spans="2:19" ht="15.75" thickBot="1" x14ac:dyDescent="0.3">
      <c r="B257" s="42"/>
      <c r="E257" s="42"/>
      <c r="F257" s="51"/>
      <c r="L257" s="53"/>
      <c r="M257" s="53"/>
      <c r="N257" s="55"/>
      <c r="O257" s="35"/>
      <c r="P257" s="35"/>
      <c r="Q257" s="35"/>
      <c r="R257" s="48"/>
      <c r="S257" s="48"/>
    </row>
    <row r="258" spans="2:19" ht="15.75" thickBot="1" x14ac:dyDescent="0.3">
      <c r="B258" s="42"/>
      <c r="E258" s="42"/>
      <c r="F258" s="51"/>
      <c r="L258" s="53"/>
      <c r="M258" s="53"/>
      <c r="N258" s="55"/>
      <c r="O258" s="35"/>
      <c r="P258" s="35"/>
      <c r="Q258" s="35"/>
      <c r="R258" s="48"/>
      <c r="S258" s="48"/>
    </row>
    <row r="259" spans="2:19" ht="15.75" thickBot="1" x14ac:dyDescent="0.3">
      <c r="B259" s="42"/>
      <c r="E259" s="42"/>
      <c r="F259" s="51"/>
      <c r="L259" s="53"/>
      <c r="M259" s="53"/>
      <c r="N259" s="55"/>
      <c r="O259" s="35"/>
      <c r="P259" s="35"/>
      <c r="Q259" s="35"/>
      <c r="R259" s="48"/>
      <c r="S259" s="48"/>
    </row>
    <row r="260" spans="2:19" ht="15.75" thickBot="1" x14ac:dyDescent="0.3">
      <c r="B260" s="42"/>
      <c r="E260" s="42"/>
      <c r="F260" s="51"/>
      <c r="L260" s="53"/>
      <c r="M260" s="53"/>
      <c r="N260" s="55"/>
      <c r="O260" s="35"/>
      <c r="P260" s="35"/>
      <c r="Q260" s="35"/>
      <c r="R260" s="48"/>
      <c r="S260" s="48"/>
    </row>
    <row r="261" spans="2:19" ht="15.75" thickBot="1" x14ac:dyDescent="0.3">
      <c r="B261" s="42"/>
      <c r="E261" s="42"/>
      <c r="F261" s="51"/>
      <c r="L261" s="53"/>
      <c r="M261" s="53"/>
      <c r="N261" s="55"/>
      <c r="O261" s="35"/>
      <c r="P261" s="35"/>
      <c r="Q261" s="35"/>
      <c r="R261" s="48"/>
      <c r="S261" s="48"/>
    </row>
    <row r="262" spans="2:19" ht="15.75" thickBot="1" x14ac:dyDescent="0.3">
      <c r="B262" s="42"/>
      <c r="E262" s="42"/>
      <c r="F262" s="51"/>
      <c r="L262" s="53"/>
      <c r="M262" s="53"/>
      <c r="N262" s="55"/>
      <c r="O262" s="35"/>
      <c r="P262" s="35"/>
      <c r="Q262" s="35"/>
      <c r="R262" s="48"/>
      <c r="S262" s="48"/>
    </row>
    <row r="263" spans="2:19" ht="15.75" thickBot="1" x14ac:dyDescent="0.3">
      <c r="B263" s="42"/>
      <c r="E263" s="42"/>
      <c r="F263" s="51"/>
      <c r="L263" s="53"/>
      <c r="M263" s="53"/>
      <c r="N263" s="55"/>
      <c r="O263" s="35"/>
      <c r="P263" s="35"/>
      <c r="Q263" s="35"/>
      <c r="R263" s="48"/>
      <c r="S263" s="48"/>
    </row>
    <row r="264" spans="2:19" ht="15.75" thickBot="1" x14ac:dyDescent="0.3">
      <c r="B264" s="42"/>
      <c r="E264" s="42"/>
      <c r="F264" s="51"/>
      <c r="L264" s="53"/>
      <c r="M264" s="53"/>
      <c r="N264" s="55"/>
      <c r="O264" s="35"/>
      <c r="P264" s="35"/>
      <c r="Q264" s="35"/>
      <c r="R264" s="48"/>
      <c r="S264" s="48"/>
    </row>
    <row r="265" spans="2:19" ht="15.75" thickBot="1" x14ac:dyDescent="0.3">
      <c r="B265" s="42"/>
      <c r="E265" s="42"/>
      <c r="F265" s="51"/>
      <c r="L265" s="53"/>
      <c r="M265" s="53"/>
      <c r="N265" s="55"/>
      <c r="O265" s="35"/>
      <c r="P265" s="35"/>
      <c r="Q265" s="35"/>
      <c r="R265" s="48"/>
      <c r="S265" s="48"/>
    </row>
    <row r="266" spans="2:19" ht="15.75" thickBot="1" x14ac:dyDescent="0.3">
      <c r="B266" s="42"/>
      <c r="E266" s="42"/>
      <c r="F266" s="51"/>
      <c r="L266" s="53"/>
      <c r="M266" s="53"/>
      <c r="N266" s="55"/>
      <c r="O266" s="35"/>
      <c r="P266" s="35"/>
      <c r="Q266" s="35"/>
      <c r="R266" s="48"/>
      <c r="S266" s="48"/>
    </row>
    <row r="267" spans="2:19" ht="15.75" thickBot="1" x14ac:dyDescent="0.3">
      <c r="B267" s="42"/>
      <c r="E267" s="42"/>
      <c r="F267" s="51"/>
      <c r="L267" s="53"/>
      <c r="M267" s="53"/>
      <c r="N267" s="55"/>
      <c r="O267" s="35"/>
      <c r="P267" s="35"/>
      <c r="Q267" s="35"/>
      <c r="R267" s="48"/>
      <c r="S267" s="48"/>
    </row>
    <row r="268" spans="2:19" ht="15.75" thickBot="1" x14ac:dyDescent="0.3">
      <c r="B268" s="42"/>
      <c r="E268" s="42"/>
      <c r="F268" s="51"/>
      <c r="L268" s="53"/>
      <c r="M268" s="53"/>
      <c r="N268" s="55"/>
      <c r="O268" s="35"/>
      <c r="P268" s="35"/>
      <c r="Q268" s="35"/>
      <c r="R268" s="48"/>
      <c r="S268" s="48"/>
    </row>
    <row r="269" spans="2:19" ht="15.75" thickBot="1" x14ac:dyDescent="0.3">
      <c r="B269" s="42"/>
      <c r="E269" s="42"/>
      <c r="F269" s="51"/>
      <c r="L269" s="53"/>
      <c r="M269" s="53"/>
      <c r="N269" s="55"/>
      <c r="O269" s="35"/>
      <c r="P269" s="35"/>
      <c r="Q269" s="35"/>
      <c r="R269" s="48"/>
      <c r="S269" s="48"/>
    </row>
    <row r="270" spans="2:19" ht="15.75" thickBot="1" x14ac:dyDescent="0.3">
      <c r="B270" s="42"/>
      <c r="E270" s="42"/>
      <c r="F270" s="51"/>
      <c r="L270" s="53"/>
      <c r="M270" s="53"/>
      <c r="N270" s="55"/>
      <c r="O270" s="35"/>
      <c r="P270" s="35"/>
      <c r="Q270" s="35"/>
      <c r="R270" s="48"/>
      <c r="S270" s="48"/>
    </row>
    <row r="271" spans="2:19" ht="15.75" thickBot="1" x14ac:dyDescent="0.3">
      <c r="B271" s="42"/>
      <c r="E271" s="42"/>
      <c r="F271" s="51"/>
      <c r="L271" s="53"/>
      <c r="M271" s="53"/>
      <c r="N271" s="55"/>
      <c r="O271" s="35"/>
      <c r="P271" s="35"/>
      <c r="Q271" s="35"/>
      <c r="R271" s="48"/>
      <c r="S271" s="48"/>
    </row>
    <row r="272" spans="2:19" ht="15.75" thickBot="1" x14ac:dyDescent="0.3">
      <c r="B272" s="42"/>
      <c r="E272" s="42"/>
      <c r="F272" s="51"/>
      <c r="L272" s="53"/>
      <c r="M272" s="53"/>
      <c r="N272" s="55"/>
      <c r="O272" s="35"/>
      <c r="P272" s="35"/>
      <c r="Q272" s="35"/>
      <c r="R272" s="48"/>
      <c r="S272" s="48"/>
    </row>
    <row r="273" spans="2:19" ht="15.75" thickBot="1" x14ac:dyDescent="0.3">
      <c r="B273" s="42"/>
      <c r="E273" s="42"/>
      <c r="F273" s="51"/>
      <c r="L273" s="53"/>
      <c r="M273" s="53"/>
      <c r="N273" s="55"/>
      <c r="O273" s="35"/>
      <c r="P273" s="35"/>
      <c r="Q273" s="35"/>
      <c r="R273" s="48"/>
      <c r="S273" s="48"/>
    </row>
    <row r="274" spans="2:19" ht="15.75" thickBot="1" x14ac:dyDescent="0.3">
      <c r="B274" s="42"/>
      <c r="E274" s="42"/>
      <c r="F274" s="51"/>
      <c r="L274" s="53"/>
      <c r="M274" s="53"/>
      <c r="N274" s="55"/>
      <c r="O274" s="35"/>
      <c r="P274" s="35"/>
      <c r="Q274" s="35"/>
      <c r="R274" s="48"/>
      <c r="S274" s="48"/>
    </row>
    <row r="275" spans="2:19" ht="15.75" thickBot="1" x14ac:dyDescent="0.3">
      <c r="B275" s="42"/>
      <c r="E275" s="42"/>
      <c r="F275" s="51"/>
      <c r="L275" s="53"/>
      <c r="M275" s="53"/>
      <c r="N275" s="55"/>
      <c r="O275" s="35"/>
      <c r="P275" s="35"/>
      <c r="Q275" s="35"/>
      <c r="R275" s="48"/>
      <c r="S275" s="48"/>
    </row>
    <row r="276" spans="2:19" ht="15.75" thickBot="1" x14ac:dyDescent="0.3">
      <c r="B276" s="42"/>
      <c r="E276" s="42"/>
      <c r="F276" s="51"/>
      <c r="L276" s="53"/>
      <c r="M276" s="53"/>
      <c r="N276" s="55"/>
      <c r="O276" s="35"/>
      <c r="P276" s="35"/>
      <c r="Q276" s="35"/>
      <c r="R276" s="48"/>
      <c r="S276" s="48"/>
    </row>
    <row r="277" spans="2:19" ht="15.75" thickBot="1" x14ac:dyDescent="0.3">
      <c r="B277" s="42"/>
      <c r="E277" s="42"/>
      <c r="F277" s="51"/>
      <c r="L277" s="53"/>
      <c r="M277" s="53"/>
      <c r="N277" s="55"/>
      <c r="O277" s="35"/>
      <c r="P277" s="35"/>
      <c r="Q277" s="35"/>
      <c r="R277" s="48"/>
      <c r="S277" s="48"/>
    </row>
    <row r="278" spans="2:19" ht="15.75" thickBot="1" x14ac:dyDescent="0.3">
      <c r="B278" s="42"/>
      <c r="E278" s="42"/>
      <c r="F278" s="51"/>
      <c r="L278" s="53"/>
      <c r="M278" s="53"/>
      <c r="N278" s="55"/>
      <c r="O278" s="35"/>
      <c r="P278" s="35"/>
      <c r="Q278" s="35"/>
      <c r="R278" s="48"/>
      <c r="S278" s="48"/>
    </row>
    <row r="279" spans="2:19" ht="15.75" thickBot="1" x14ac:dyDescent="0.3">
      <c r="B279" s="42"/>
      <c r="E279" s="42"/>
      <c r="F279" s="51"/>
      <c r="L279" s="53"/>
      <c r="M279" s="53"/>
      <c r="N279" s="55"/>
      <c r="O279" s="35"/>
      <c r="P279" s="35"/>
      <c r="Q279" s="35"/>
      <c r="R279" s="48"/>
      <c r="S279" s="48"/>
    </row>
    <row r="280" spans="2:19" ht="15.75" thickBot="1" x14ac:dyDescent="0.3">
      <c r="B280" s="42"/>
      <c r="E280" s="42"/>
      <c r="F280" s="51"/>
      <c r="L280" s="53"/>
      <c r="M280" s="53"/>
      <c r="N280" s="55"/>
      <c r="O280" s="35"/>
      <c r="P280" s="35"/>
      <c r="Q280" s="35"/>
      <c r="R280" s="48"/>
      <c r="S280" s="48"/>
    </row>
    <row r="281" spans="2:19" ht="15.75" thickBot="1" x14ac:dyDescent="0.3">
      <c r="B281" s="42"/>
      <c r="E281" s="42"/>
      <c r="F281" s="51"/>
      <c r="L281" s="53"/>
      <c r="M281" s="53"/>
      <c r="N281" s="55"/>
      <c r="O281" s="35"/>
      <c r="P281" s="35"/>
      <c r="Q281" s="35"/>
      <c r="R281" s="48"/>
      <c r="S281" s="48"/>
    </row>
    <row r="282" spans="2:19" ht="15.75" thickBot="1" x14ac:dyDescent="0.3">
      <c r="B282" s="42"/>
      <c r="E282" s="42"/>
      <c r="F282" s="51"/>
      <c r="L282" s="53"/>
      <c r="M282" s="53"/>
      <c r="N282" s="55"/>
      <c r="O282" s="35"/>
      <c r="P282" s="35"/>
      <c r="Q282" s="35"/>
      <c r="R282" s="48"/>
      <c r="S282" s="48"/>
    </row>
    <row r="283" spans="2:19" ht="15.75" thickBot="1" x14ac:dyDescent="0.3">
      <c r="B283" s="42"/>
      <c r="E283" s="42"/>
      <c r="F283" s="51"/>
      <c r="L283" s="53"/>
      <c r="M283" s="53"/>
      <c r="N283" s="55"/>
      <c r="O283" s="35"/>
      <c r="P283" s="35"/>
      <c r="Q283" s="35"/>
      <c r="R283" s="48"/>
      <c r="S283" s="48"/>
    </row>
    <row r="284" spans="2:19" ht="15.75" thickBot="1" x14ac:dyDescent="0.3">
      <c r="B284" s="42"/>
      <c r="E284" s="42"/>
      <c r="F284" s="51"/>
      <c r="L284" s="53"/>
      <c r="M284" s="53"/>
      <c r="N284" s="55"/>
      <c r="O284" s="35"/>
      <c r="P284" s="35"/>
      <c r="Q284" s="35"/>
      <c r="R284" s="48"/>
      <c r="S284" s="48"/>
    </row>
    <row r="285" spans="2:19" ht="15.75" thickBot="1" x14ac:dyDescent="0.3">
      <c r="B285" s="42"/>
      <c r="E285" s="42"/>
      <c r="F285" s="51"/>
      <c r="L285" s="53"/>
      <c r="M285" s="53"/>
      <c r="N285" s="55"/>
      <c r="O285" s="35"/>
      <c r="P285" s="35"/>
      <c r="Q285" s="35"/>
      <c r="R285" s="48"/>
      <c r="S285" s="48"/>
    </row>
    <row r="286" spans="2:19" ht="15.75" thickBot="1" x14ac:dyDescent="0.3">
      <c r="B286" s="42"/>
      <c r="E286" s="42"/>
      <c r="F286" s="51"/>
      <c r="L286" s="53"/>
      <c r="M286" s="53"/>
      <c r="N286" s="55"/>
      <c r="O286" s="35"/>
      <c r="P286" s="35"/>
      <c r="Q286" s="35"/>
      <c r="R286" s="48"/>
      <c r="S286" s="48"/>
    </row>
    <row r="287" spans="2:19" ht="15.75" thickBot="1" x14ac:dyDescent="0.3">
      <c r="B287" s="42"/>
      <c r="E287" s="42"/>
      <c r="F287" s="51"/>
      <c r="L287" s="53"/>
      <c r="M287" s="53"/>
      <c r="N287" s="55"/>
      <c r="O287" s="35"/>
      <c r="P287" s="35"/>
      <c r="Q287" s="35"/>
      <c r="R287" s="48"/>
      <c r="S287" s="48"/>
    </row>
    <row r="288" spans="2:19" ht="15.75" thickBot="1" x14ac:dyDescent="0.3">
      <c r="B288" s="42"/>
      <c r="E288" s="42"/>
      <c r="F288" s="51"/>
      <c r="L288" s="53"/>
      <c r="M288" s="53"/>
      <c r="N288" s="55"/>
      <c r="O288" s="35"/>
      <c r="P288" s="35"/>
      <c r="Q288" s="35"/>
      <c r="R288" s="48"/>
      <c r="S288" s="48"/>
    </row>
    <row r="289" spans="2:19" ht="15.75" thickBot="1" x14ac:dyDescent="0.3">
      <c r="B289" s="42"/>
      <c r="E289" s="42"/>
      <c r="F289" s="51"/>
      <c r="L289" s="53"/>
      <c r="M289" s="53"/>
      <c r="N289" s="55"/>
      <c r="O289" s="35"/>
      <c r="P289" s="35"/>
      <c r="Q289" s="35"/>
      <c r="R289" s="48"/>
      <c r="S289" s="48"/>
    </row>
    <row r="290" spans="2:19" ht="15.75" thickBot="1" x14ac:dyDescent="0.3">
      <c r="B290" s="42"/>
      <c r="E290" s="42"/>
      <c r="F290" s="51"/>
      <c r="L290" s="53"/>
      <c r="M290" s="53"/>
      <c r="N290" s="55"/>
      <c r="O290" s="35"/>
      <c r="P290" s="35"/>
      <c r="Q290" s="35"/>
      <c r="R290" s="48"/>
      <c r="S290" s="48"/>
    </row>
    <row r="291" spans="2:19" ht="15.75" thickBot="1" x14ac:dyDescent="0.3">
      <c r="B291" s="42"/>
      <c r="E291" s="42"/>
      <c r="F291" s="51"/>
      <c r="L291" s="53"/>
      <c r="M291" s="53"/>
      <c r="N291" s="55"/>
      <c r="O291" s="35"/>
      <c r="P291" s="35"/>
      <c r="Q291" s="35"/>
      <c r="R291" s="48"/>
      <c r="S291" s="48"/>
    </row>
    <row r="292" spans="2:19" ht="15.75" thickBot="1" x14ac:dyDescent="0.3">
      <c r="B292" s="42"/>
      <c r="E292" s="42"/>
      <c r="F292" s="51"/>
      <c r="L292" s="53"/>
      <c r="M292" s="53"/>
      <c r="N292" s="55"/>
      <c r="O292" s="35"/>
      <c r="P292" s="35"/>
      <c r="Q292" s="35"/>
      <c r="R292" s="48"/>
      <c r="S292" s="48"/>
    </row>
    <row r="293" spans="2:19" ht="15.75" thickBot="1" x14ac:dyDescent="0.3">
      <c r="B293" s="42"/>
      <c r="E293" s="42"/>
      <c r="F293" s="51"/>
      <c r="L293" s="53"/>
      <c r="M293" s="53"/>
      <c r="N293" s="55"/>
      <c r="O293" s="35"/>
      <c r="P293" s="35"/>
      <c r="Q293" s="35"/>
      <c r="R293" s="48"/>
      <c r="S293" s="48"/>
    </row>
    <row r="294" spans="2:19" ht="15.75" thickBot="1" x14ac:dyDescent="0.3">
      <c r="B294" s="42"/>
      <c r="E294" s="42"/>
      <c r="F294" s="51"/>
      <c r="L294" s="53"/>
      <c r="M294" s="53"/>
      <c r="N294" s="55"/>
      <c r="O294" s="35"/>
      <c r="P294" s="35"/>
      <c r="Q294" s="35"/>
      <c r="R294" s="48"/>
      <c r="S294" s="48"/>
    </row>
    <row r="295" spans="2:19" ht="15.75" thickBot="1" x14ac:dyDescent="0.3">
      <c r="B295" s="42"/>
      <c r="E295" s="42"/>
      <c r="F295" s="51"/>
      <c r="L295" s="53"/>
      <c r="M295" s="53"/>
      <c r="N295" s="55"/>
      <c r="O295" s="35"/>
      <c r="P295" s="35"/>
      <c r="Q295" s="35"/>
      <c r="R295" s="48"/>
      <c r="S295" s="48"/>
    </row>
    <row r="296" spans="2:19" ht="15.75" thickBot="1" x14ac:dyDescent="0.3">
      <c r="B296" s="42"/>
      <c r="E296" s="42"/>
      <c r="F296" s="51"/>
      <c r="L296" s="53"/>
      <c r="M296" s="53"/>
      <c r="N296" s="55"/>
      <c r="O296" s="35"/>
      <c r="P296" s="35"/>
      <c r="Q296" s="35"/>
      <c r="R296" s="48"/>
      <c r="S296" s="48"/>
    </row>
    <row r="297" spans="2:19" ht="15.75" thickBot="1" x14ac:dyDescent="0.3">
      <c r="B297" s="42"/>
      <c r="E297" s="42"/>
      <c r="F297" s="51"/>
      <c r="L297" s="53"/>
      <c r="M297" s="53"/>
      <c r="N297" s="55"/>
      <c r="O297" s="35"/>
      <c r="P297" s="35"/>
      <c r="Q297" s="35"/>
      <c r="R297" s="48"/>
      <c r="S297" s="48"/>
    </row>
    <row r="298" spans="2:19" ht="15.75" thickBot="1" x14ac:dyDescent="0.3">
      <c r="B298" s="42"/>
      <c r="E298" s="42"/>
      <c r="F298" s="51"/>
      <c r="L298" s="53"/>
      <c r="M298" s="53"/>
      <c r="N298" s="55"/>
      <c r="O298" s="35"/>
      <c r="P298" s="35"/>
      <c r="Q298" s="35"/>
      <c r="R298" s="48"/>
      <c r="S298" s="48"/>
    </row>
    <row r="299" spans="2:19" ht="15.75" thickBot="1" x14ac:dyDescent="0.3">
      <c r="B299" s="42"/>
      <c r="E299" s="42"/>
      <c r="F299" s="51"/>
      <c r="L299" s="53"/>
      <c r="M299" s="53"/>
      <c r="N299" s="55"/>
      <c r="O299" s="35"/>
      <c r="P299" s="35"/>
      <c r="Q299" s="35"/>
      <c r="R299" s="48"/>
      <c r="S299" s="48"/>
    </row>
    <row r="300" spans="2:19" ht="15.75" thickBot="1" x14ac:dyDescent="0.3">
      <c r="B300" s="42"/>
      <c r="E300" s="42"/>
      <c r="F300" s="51"/>
      <c r="L300" s="53"/>
      <c r="M300" s="53"/>
      <c r="N300" s="55"/>
      <c r="O300" s="35"/>
      <c r="P300" s="35"/>
      <c r="Q300" s="35"/>
      <c r="R300" s="48"/>
      <c r="S300" s="48"/>
    </row>
    <row r="301" spans="2:19" ht="15.75" thickBot="1" x14ac:dyDescent="0.3">
      <c r="B301" s="42"/>
      <c r="E301" s="42"/>
      <c r="F301" s="51"/>
      <c r="L301" s="53"/>
      <c r="M301" s="53"/>
      <c r="N301" s="55"/>
      <c r="O301" s="35"/>
      <c r="P301" s="35"/>
      <c r="Q301" s="35"/>
      <c r="R301" s="48"/>
      <c r="S301" s="48"/>
    </row>
    <row r="302" spans="2:19" ht="15.75" thickBot="1" x14ac:dyDescent="0.3">
      <c r="B302" s="42"/>
      <c r="E302" s="42"/>
      <c r="F302" s="51"/>
      <c r="L302" s="53"/>
      <c r="M302" s="53"/>
      <c r="N302" s="55"/>
      <c r="O302" s="35"/>
      <c r="P302" s="35"/>
      <c r="Q302" s="35"/>
      <c r="R302" s="48"/>
      <c r="S302" s="48"/>
    </row>
    <row r="303" spans="2:19" ht="15.75" thickBot="1" x14ac:dyDescent="0.3">
      <c r="B303" s="42"/>
      <c r="E303" s="42"/>
      <c r="F303" s="51"/>
      <c r="L303" s="53"/>
      <c r="M303" s="53"/>
      <c r="N303" s="55"/>
      <c r="O303" s="35"/>
      <c r="P303" s="35"/>
      <c r="Q303" s="35"/>
      <c r="R303" s="48"/>
      <c r="S303" s="48"/>
    </row>
    <row r="304" spans="2:19" ht="15.75" thickBot="1" x14ac:dyDescent="0.3">
      <c r="B304" s="42"/>
      <c r="E304" s="42"/>
      <c r="F304" s="51"/>
      <c r="L304" s="53"/>
      <c r="M304" s="53"/>
      <c r="N304" s="55"/>
      <c r="O304" s="35"/>
      <c r="P304" s="35"/>
      <c r="Q304" s="35"/>
      <c r="R304" s="48"/>
      <c r="S304" s="48"/>
    </row>
    <row r="305" spans="2:19" ht="15.75" thickBot="1" x14ac:dyDescent="0.3">
      <c r="B305" s="42"/>
      <c r="E305" s="42"/>
      <c r="F305" s="51"/>
      <c r="L305" s="53"/>
      <c r="M305" s="53"/>
      <c r="N305" s="55"/>
      <c r="O305" s="35"/>
      <c r="P305" s="35"/>
      <c r="Q305" s="35"/>
      <c r="R305" s="48"/>
      <c r="S305" s="48"/>
    </row>
    <row r="306" spans="2:19" ht="15.75" thickBot="1" x14ac:dyDescent="0.3">
      <c r="B306" s="42"/>
      <c r="E306" s="42"/>
      <c r="F306" s="51"/>
      <c r="L306" s="53"/>
      <c r="M306" s="53"/>
      <c r="N306" s="55"/>
      <c r="O306" s="35"/>
      <c r="P306" s="35"/>
      <c r="Q306" s="35"/>
      <c r="R306" s="48"/>
      <c r="S306" s="48"/>
    </row>
    <row r="307" spans="2:19" ht="15.75" thickBot="1" x14ac:dyDescent="0.3">
      <c r="B307" s="42"/>
      <c r="E307" s="42"/>
      <c r="F307" s="51"/>
      <c r="L307" s="53"/>
      <c r="M307" s="53"/>
      <c r="N307" s="55"/>
      <c r="O307" s="35"/>
      <c r="P307" s="35"/>
      <c r="Q307" s="35"/>
      <c r="R307" s="48"/>
      <c r="S307" s="48"/>
    </row>
    <row r="308" spans="2:19" ht="15.75" thickBot="1" x14ac:dyDescent="0.3">
      <c r="B308" s="42"/>
      <c r="E308" s="42"/>
      <c r="F308" s="51"/>
      <c r="L308" s="53"/>
      <c r="M308" s="53"/>
      <c r="N308" s="55"/>
      <c r="O308" s="35"/>
      <c r="P308" s="35"/>
      <c r="Q308" s="35"/>
      <c r="R308" s="48"/>
      <c r="S308" s="48"/>
    </row>
    <row r="309" spans="2:19" ht="15.75" thickBot="1" x14ac:dyDescent="0.3">
      <c r="B309" s="42"/>
      <c r="E309" s="42"/>
      <c r="F309" s="51"/>
      <c r="L309" s="53"/>
      <c r="M309" s="53"/>
      <c r="N309" s="55"/>
      <c r="O309" s="35"/>
      <c r="P309" s="35"/>
      <c r="Q309" s="35"/>
      <c r="R309" s="48"/>
      <c r="S309" s="48"/>
    </row>
    <row r="310" spans="2:19" ht="15.75" thickBot="1" x14ac:dyDescent="0.3">
      <c r="B310" s="42"/>
      <c r="E310" s="42"/>
      <c r="F310" s="51"/>
      <c r="L310" s="53"/>
      <c r="M310" s="53"/>
      <c r="N310" s="55"/>
      <c r="O310" s="35"/>
      <c r="P310" s="35"/>
      <c r="Q310" s="35"/>
      <c r="R310" s="48"/>
      <c r="S310" s="48"/>
    </row>
    <row r="311" spans="2:19" ht="15.75" thickBot="1" x14ac:dyDescent="0.3">
      <c r="B311" s="42"/>
      <c r="E311" s="42"/>
      <c r="F311" s="51"/>
      <c r="L311" s="53"/>
      <c r="M311" s="53"/>
      <c r="N311" s="55"/>
      <c r="O311" s="35"/>
      <c r="P311" s="35"/>
      <c r="Q311" s="35"/>
      <c r="R311" s="48"/>
      <c r="S311" s="48"/>
    </row>
    <row r="312" spans="2:19" ht="15.75" thickBot="1" x14ac:dyDescent="0.3">
      <c r="B312" s="42"/>
      <c r="E312" s="42"/>
      <c r="F312" s="51"/>
      <c r="L312" s="53"/>
      <c r="M312" s="53"/>
      <c r="N312" s="55"/>
      <c r="O312" s="35"/>
      <c r="P312" s="35"/>
      <c r="Q312" s="35"/>
      <c r="R312" s="48"/>
      <c r="S312" s="48"/>
    </row>
    <row r="313" spans="2:19" ht="15.75" thickBot="1" x14ac:dyDescent="0.3">
      <c r="B313" s="42"/>
      <c r="E313" s="42"/>
      <c r="F313" s="51"/>
      <c r="L313" s="53"/>
      <c r="M313" s="53"/>
      <c r="N313" s="55"/>
      <c r="O313" s="35"/>
      <c r="P313" s="35"/>
      <c r="Q313" s="35"/>
      <c r="R313" s="48"/>
      <c r="S313" s="48"/>
    </row>
    <row r="314" spans="2:19" ht="15.75" thickBot="1" x14ac:dyDescent="0.3">
      <c r="B314" s="42"/>
      <c r="E314" s="42"/>
      <c r="F314" s="51"/>
      <c r="L314" s="53"/>
      <c r="M314" s="53"/>
      <c r="N314" s="55"/>
      <c r="O314" s="35"/>
      <c r="P314" s="35"/>
      <c r="Q314" s="35"/>
      <c r="R314" s="48"/>
      <c r="S314" s="48"/>
    </row>
    <row r="315" spans="2:19" ht="15.75" thickBot="1" x14ac:dyDescent="0.3">
      <c r="B315" s="42"/>
      <c r="E315" s="42"/>
      <c r="F315" s="51"/>
      <c r="L315" s="53"/>
      <c r="M315" s="53"/>
      <c r="N315" s="55"/>
      <c r="O315" s="35"/>
      <c r="P315" s="35"/>
      <c r="Q315" s="35"/>
      <c r="R315" s="48"/>
      <c r="S315" s="48"/>
    </row>
    <row r="316" spans="2:19" ht="15.75" thickBot="1" x14ac:dyDescent="0.3">
      <c r="B316" s="42"/>
      <c r="E316" s="42"/>
      <c r="F316" s="51"/>
      <c r="L316" s="53"/>
      <c r="M316" s="53"/>
      <c r="N316" s="55"/>
      <c r="O316" s="35"/>
      <c r="P316" s="35"/>
      <c r="Q316" s="35"/>
      <c r="R316" s="48"/>
      <c r="S316" s="48"/>
    </row>
    <row r="317" spans="2:19" ht="15.75" thickBot="1" x14ac:dyDescent="0.3">
      <c r="B317" s="42"/>
      <c r="E317" s="42"/>
      <c r="F317" s="51"/>
      <c r="L317" s="53"/>
      <c r="M317" s="53"/>
      <c r="N317" s="55"/>
      <c r="O317" s="35"/>
      <c r="P317" s="35"/>
      <c r="Q317" s="35"/>
      <c r="R317" s="48"/>
      <c r="S317" s="48"/>
    </row>
    <row r="318" spans="2:19" ht="15.75" thickBot="1" x14ac:dyDescent="0.3">
      <c r="B318" s="42"/>
      <c r="E318" s="42"/>
      <c r="F318" s="51"/>
      <c r="L318" s="53"/>
      <c r="M318" s="53"/>
      <c r="N318" s="55"/>
      <c r="O318" s="35"/>
      <c r="P318" s="35"/>
      <c r="Q318" s="35"/>
      <c r="R318" s="48"/>
      <c r="S318" s="48"/>
    </row>
    <row r="319" spans="2:19" ht="15.75" thickBot="1" x14ac:dyDescent="0.3">
      <c r="B319" s="42"/>
      <c r="E319" s="42"/>
      <c r="F319" s="51"/>
      <c r="L319" s="53"/>
      <c r="M319" s="53"/>
      <c r="N319" s="55"/>
      <c r="O319" s="35"/>
      <c r="P319" s="35"/>
      <c r="Q319" s="35"/>
      <c r="R319" s="48"/>
      <c r="S319" s="48"/>
    </row>
    <row r="320" spans="2:19" ht="15.75" thickBot="1" x14ac:dyDescent="0.3">
      <c r="B320" s="42"/>
      <c r="E320" s="42"/>
      <c r="F320" s="51"/>
      <c r="L320" s="53"/>
      <c r="M320" s="53"/>
      <c r="N320" s="55"/>
      <c r="O320" s="35"/>
      <c r="P320" s="35"/>
      <c r="Q320" s="35"/>
      <c r="R320" s="48"/>
      <c r="S320" s="48"/>
    </row>
    <row r="321" spans="2:19" ht="15.75" thickBot="1" x14ac:dyDescent="0.3">
      <c r="B321" s="42"/>
      <c r="E321" s="42"/>
      <c r="F321" s="51"/>
      <c r="L321" s="53"/>
      <c r="M321" s="53"/>
      <c r="N321" s="55"/>
      <c r="O321" s="35"/>
      <c r="P321" s="35"/>
      <c r="Q321" s="35"/>
      <c r="R321" s="48"/>
      <c r="S321" s="48"/>
    </row>
    <row r="322" spans="2:19" ht="15.75" thickBot="1" x14ac:dyDescent="0.3">
      <c r="B322" s="42"/>
      <c r="E322" s="42"/>
      <c r="F322" s="51"/>
      <c r="L322" s="53"/>
      <c r="M322" s="53"/>
      <c r="N322" s="55"/>
      <c r="O322" s="35"/>
      <c r="P322" s="35"/>
      <c r="Q322" s="35"/>
      <c r="R322" s="48"/>
      <c r="S322" s="48"/>
    </row>
    <row r="323" spans="2:19" ht="15.75" thickBot="1" x14ac:dyDescent="0.3">
      <c r="B323" s="42"/>
      <c r="E323" s="42"/>
      <c r="F323" s="51"/>
      <c r="L323" s="53"/>
      <c r="M323" s="53"/>
      <c r="N323" s="55"/>
      <c r="O323" s="35"/>
      <c r="P323" s="35"/>
      <c r="Q323" s="35"/>
      <c r="R323" s="48"/>
      <c r="S323" s="48"/>
    </row>
    <row r="324" spans="2:19" ht="15.75" thickBot="1" x14ac:dyDescent="0.3">
      <c r="B324" s="42"/>
      <c r="E324" s="42"/>
      <c r="F324" s="51"/>
      <c r="L324" s="53"/>
      <c r="M324" s="53"/>
      <c r="N324" s="55"/>
      <c r="O324" s="35"/>
      <c r="P324" s="35"/>
      <c r="Q324" s="35"/>
      <c r="R324" s="48"/>
      <c r="S324" s="48"/>
    </row>
    <row r="325" spans="2:19" ht="15.75" thickBot="1" x14ac:dyDescent="0.3">
      <c r="B325" s="42"/>
      <c r="E325" s="42"/>
      <c r="F325" s="51"/>
      <c r="L325" s="53"/>
      <c r="M325" s="53"/>
      <c r="N325" s="55"/>
      <c r="O325" s="35"/>
      <c r="P325" s="35"/>
      <c r="Q325" s="35"/>
      <c r="R325" s="48"/>
      <c r="S325" s="48"/>
    </row>
    <row r="326" spans="2:19" ht="15.75" thickBot="1" x14ac:dyDescent="0.3">
      <c r="B326" s="42"/>
      <c r="E326" s="42"/>
      <c r="F326" s="51"/>
      <c r="L326" s="53"/>
      <c r="M326" s="53"/>
      <c r="N326" s="55"/>
      <c r="O326" s="35"/>
      <c r="P326" s="35"/>
      <c r="Q326" s="35"/>
      <c r="R326" s="48"/>
      <c r="S326" s="48"/>
    </row>
    <row r="327" spans="2:19" ht="15.75" thickBot="1" x14ac:dyDescent="0.3">
      <c r="B327" s="42"/>
      <c r="E327" s="42"/>
      <c r="F327" s="51"/>
      <c r="L327" s="53"/>
      <c r="M327" s="53"/>
      <c r="N327" s="55"/>
      <c r="O327" s="35"/>
      <c r="P327" s="35"/>
      <c r="Q327" s="35"/>
      <c r="R327" s="48"/>
      <c r="S327" s="48"/>
    </row>
    <row r="328" spans="2:19" ht="15.75" thickBot="1" x14ac:dyDescent="0.3">
      <c r="B328" s="42"/>
      <c r="E328" s="42"/>
      <c r="F328" s="51"/>
      <c r="L328" s="53"/>
      <c r="M328" s="53"/>
      <c r="N328" s="55"/>
      <c r="O328" s="35"/>
      <c r="P328" s="35"/>
      <c r="Q328" s="35"/>
      <c r="R328" s="48"/>
      <c r="S328" s="48"/>
    </row>
    <row r="329" spans="2:19" ht="15.75" thickBot="1" x14ac:dyDescent="0.3">
      <c r="B329" s="42"/>
      <c r="E329" s="42"/>
      <c r="F329" s="51"/>
      <c r="L329" s="53"/>
      <c r="M329" s="53"/>
      <c r="N329" s="55"/>
      <c r="O329" s="35"/>
      <c r="P329" s="35"/>
      <c r="Q329" s="35"/>
      <c r="R329" s="48"/>
      <c r="S329" s="48"/>
    </row>
    <row r="330" spans="2:19" ht="15.75" thickBot="1" x14ac:dyDescent="0.3">
      <c r="B330" s="42"/>
      <c r="E330" s="42"/>
      <c r="F330" s="51"/>
      <c r="L330" s="53"/>
      <c r="M330" s="53"/>
      <c r="N330" s="55"/>
      <c r="O330" s="35"/>
      <c r="P330" s="35"/>
      <c r="Q330" s="35"/>
      <c r="R330" s="48"/>
      <c r="S330" s="48"/>
    </row>
    <row r="331" spans="2:19" ht="15.75" thickBot="1" x14ac:dyDescent="0.3">
      <c r="B331" s="42"/>
      <c r="E331" s="42"/>
      <c r="F331" s="51"/>
      <c r="L331" s="53"/>
      <c r="M331" s="53"/>
      <c r="N331" s="55"/>
      <c r="O331" s="35"/>
      <c r="P331" s="35"/>
      <c r="Q331" s="35"/>
      <c r="R331" s="48"/>
      <c r="S331" s="48"/>
    </row>
    <row r="332" spans="2:19" ht="15.75" thickBot="1" x14ac:dyDescent="0.3">
      <c r="B332" s="42"/>
      <c r="E332" s="42"/>
      <c r="F332" s="51"/>
      <c r="L332" s="53"/>
      <c r="M332" s="53"/>
      <c r="N332" s="55"/>
      <c r="O332" s="35"/>
      <c r="P332" s="35"/>
      <c r="Q332" s="35"/>
      <c r="R332" s="48"/>
      <c r="S332" s="48"/>
    </row>
    <row r="333" spans="2:19" ht="15.75" thickBot="1" x14ac:dyDescent="0.3">
      <c r="B333" s="42"/>
      <c r="E333" s="42"/>
      <c r="F333" s="51"/>
      <c r="L333" s="53"/>
      <c r="M333" s="53"/>
      <c r="N333" s="55"/>
      <c r="O333" s="35"/>
      <c r="P333" s="35"/>
      <c r="Q333" s="35"/>
      <c r="R333" s="48"/>
      <c r="S333" s="48"/>
    </row>
    <row r="334" spans="2:19" ht="15.75" thickBot="1" x14ac:dyDescent="0.3">
      <c r="B334" s="42"/>
      <c r="E334" s="42"/>
      <c r="F334" s="51"/>
      <c r="L334" s="53"/>
      <c r="M334" s="53"/>
      <c r="N334" s="55"/>
      <c r="O334" s="35"/>
      <c r="P334" s="35"/>
      <c r="Q334" s="35"/>
      <c r="R334" s="48"/>
      <c r="S334" s="48"/>
    </row>
    <row r="335" spans="2:19" ht="15.75" thickBot="1" x14ac:dyDescent="0.3">
      <c r="B335" s="42"/>
      <c r="E335" s="42"/>
      <c r="F335" s="51"/>
      <c r="L335" s="53"/>
      <c r="M335" s="53"/>
      <c r="N335" s="55"/>
      <c r="O335" s="35"/>
      <c r="P335" s="35"/>
      <c r="Q335" s="35"/>
      <c r="R335" s="48"/>
      <c r="S335" s="48"/>
    </row>
    <row r="336" spans="2:19" ht="15.75" thickBot="1" x14ac:dyDescent="0.3">
      <c r="B336" s="42"/>
      <c r="E336" s="42"/>
      <c r="F336" s="51"/>
      <c r="L336" s="53"/>
      <c r="M336" s="53"/>
      <c r="N336" s="55"/>
      <c r="O336" s="35"/>
      <c r="P336" s="35"/>
      <c r="Q336" s="35"/>
      <c r="R336" s="48"/>
      <c r="S336" s="48"/>
    </row>
    <row r="337" spans="2:19" ht="15.75" thickBot="1" x14ac:dyDescent="0.3">
      <c r="B337" s="42"/>
      <c r="E337" s="42"/>
      <c r="F337" s="51"/>
      <c r="L337" s="53"/>
      <c r="M337" s="53"/>
      <c r="N337" s="55"/>
      <c r="O337" s="35"/>
      <c r="P337" s="35"/>
      <c r="Q337" s="35"/>
      <c r="R337" s="48"/>
      <c r="S337" s="48"/>
    </row>
    <row r="338" spans="2:19" ht="15.75" thickBot="1" x14ac:dyDescent="0.3">
      <c r="B338" s="42"/>
      <c r="E338" s="42"/>
      <c r="F338" s="51"/>
      <c r="L338" s="53"/>
      <c r="M338" s="53"/>
      <c r="N338" s="55"/>
      <c r="O338" s="35"/>
      <c r="P338" s="35"/>
      <c r="Q338" s="35"/>
      <c r="R338" s="48"/>
      <c r="S338" s="48"/>
    </row>
    <row r="339" spans="2:19" ht="15.75" thickBot="1" x14ac:dyDescent="0.3">
      <c r="B339" s="42"/>
      <c r="E339" s="42"/>
      <c r="F339" s="51"/>
      <c r="L339" s="53"/>
      <c r="M339" s="53"/>
      <c r="N339" s="55"/>
      <c r="O339" s="35"/>
      <c r="P339" s="35"/>
      <c r="Q339" s="35"/>
      <c r="R339" s="48"/>
      <c r="S339" s="48"/>
    </row>
    <row r="340" spans="2:19" ht="15.75" thickBot="1" x14ac:dyDescent="0.3">
      <c r="B340" s="42"/>
      <c r="E340" s="42"/>
      <c r="F340" s="51"/>
      <c r="L340" s="53"/>
      <c r="M340" s="53"/>
      <c r="N340" s="55"/>
      <c r="O340" s="35"/>
      <c r="P340" s="35"/>
      <c r="Q340" s="35"/>
      <c r="R340" s="48"/>
      <c r="S340" s="48"/>
    </row>
    <row r="341" spans="2:19" ht="15.75" thickBot="1" x14ac:dyDescent="0.3">
      <c r="B341" s="42"/>
      <c r="E341" s="42"/>
      <c r="F341" s="51"/>
      <c r="L341" s="53"/>
      <c r="M341" s="53"/>
      <c r="N341" s="55"/>
      <c r="O341" s="35"/>
      <c r="P341" s="35"/>
      <c r="Q341" s="35"/>
      <c r="R341" s="48"/>
      <c r="S341" s="48"/>
    </row>
    <row r="342" spans="2:19" ht="15.75" thickBot="1" x14ac:dyDescent="0.3">
      <c r="B342" s="42"/>
      <c r="E342" s="42"/>
      <c r="F342" s="51"/>
      <c r="L342" s="53"/>
      <c r="M342" s="53"/>
      <c r="N342" s="55"/>
      <c r="O342" s="35"/>
      <c r="P342" s="35"/>
      <c r="Q342" s="35"/>
      <c r="R342" s="48"/>
      <c r="S342" s="48"/>
    </row>
    <row r="343" spans="2:19" ht="15.75" thickBot="1" x14ac:dyDescent="0.3">
      <c r="B343" s="42"/>
      <c r="E343" s="42"/>
      <c r="F343" s="51"/>
      <c r="L343" s="53"/>
      <c r="M343" s="53"/>
      <c r="N343" s="55"/>
      <c r="O343" s="35"/>
      <c r="P343" s="35"/>
      <c r="Q343" s="35"/>
      <c r="R343" s="48"/>
      <c r="S343" s="48"/>
    </row>
    <row r="344" spans="2:19" ht="15.75" thickBot="1" x14ac:dyDescent="0.3">
      <c r="B344" s="42"/>
      <c r="E344" s="42"/>
      <c r="F344" s="51"/>
      <c r="L344" s="53"/>
      <c r="M344" s="53"/>
      <c r="N344" s="55"/>
      <c r="O344" s="35"/>
      <c r="P344" s="35"/>
      <c r="Q344" s="35"/>
      <c r="R344" s="48"/>
      <c r="S344" s="48"/>
    </row>
    <row r="345" spans="2:19" ht="15.75" thickBot="1" x14ac:dyDescent="0.3">
      <c r="B345" s="42"/>
      <c r="E345" s="42"/>
      <c r="F345" s="51"/>
      <c r="L345" s="53"/>
      <c r="M345" s="53"/>
      <c r="N345" s="55"/>
      <c r="O345" s="35"/>
      <c r="P345" s="35"/>
      <c r="Q345" s="35"/>
      <c r="R345" s="48"/>
      <c r="S345" s="48"/>
    </row>
    <row r="346" spans="2:19" ht="15.75" thickBot="1" x14ac:dyDescent="0.3">
      <c r="B346" s="42"/>
      <c r="E346" s="42"/>
      <c r="F346" s="51"/>
      <c r="L346" s="53"/>
      <c r="M346" s="53"/>
      <c r="N346" s="55"/>
      <c r="O346" s="35"/>
      <c r="P346" s="35"/>
      <c r="Q346" s="35"/>
      <c r="R346" s="48"/>
      <c r="S346" s="48"/>
    </row>
    <row r="347" spans="2:19" ht="15.75" thickBot="1" x14ac:dyDescent="0.3">
      <c r="B347" s="42"/>
      <c r="E347" s="42"/>
      <c r="F347" s="51"/>
      <c r="L347" s="53"/>
      <c r="M347" s="53"/>
      <c r="N347" s="55"/>
      <c r="O347" s="35"/>
      <c r="P347" s="35"/>
      <c r="Q347" s="35"/>
      <c r="R347" s="48"/>
      <c r="S347" s="48"/>
    </row>
    <row r="348" spans="2:19" ht="15.75" thickBot="1" x14ac:dyDescent="0.3">
      <c r="B348" s="42"/>
      <c r="E348" s="42"/>
      <c r="F348" s="51"/>
      <c r="L348" s="53"/>
      <c r="M348" s="53"/>
      <c r="N348" s="55"/>
      <c r="O348" s="35"/>
      <c r="P348" s="35"/>
      <c r="Q348" s="35"/>
      <c r="R348" s="48"/>
      <c r="S348" s="48"/>
    </row>
    <row r="349" spans="2:19" ht="15.75" thickBot="1" x14ac:dyDescent="0.3">
      <c r="B349" s="42"/>
      <c r="E349" s="42"/>
      <c r="F349" s="51"/>
      <c r="L349" s="53"/>
      <c r="M349" s="53"/>
      <c r="N349" s="55"/>
      <c r="O349" s="35"/>
      <c r="P349" s="35"/>
      <c r="Q349" s="35"/>
      <c r="R349" s="48"/>
      <c r="S349" s="48"/>
    </row>
    <row r="350" spans="2:19" ht="15.75" thickBot="1" x14ac:dyDescent="0.3">
      <c r="B350" s="42"/>
      <c r="E350" s="42"/>
      <c r="F350" s="51"/>
      <c r="L350" s="53"/>
      <c r="M350" s="53"/>
      <c r="N350" s="55"/>
      <c r="O350" s="35"/>
      <c r="P350" s="35"/>
      <c r="Q350" s="35"/>
      <c r="R350" s="48"/>
      <c r="S350" s="48"/>
    </row>
    <row r="351" spans="2:19" ht="15.75" thickBot="1" x14ac:dyDescent="0.3">
      <c r="B351" s="42"/>
      <c r="E351" s="42"/>
      <c r="F351" s="51"/>
      <c r="L351" s="53"/>
      <c r="M351" s="53"/>
      <c r="N351" s="55"/>
      <c r="O351" s="35"/>
      <c r="P351" s="35"/>
      <c r="Q351" s="35"/>
      <c r="R351" s="48"/>
      <c r="S351" s="48"/>
    </row>
    <row r="352" spans="2:19" ht="15.75" thickBot="1" x14ac:dyDescent="0.3">
      <c r="B352" s="42"/>
      <c r="E352" s="42"/>
      <c r="F352" s="51"/>
      <c r="L352" s="53"/>
      <c r="M352" s="53"/>
      <c r="N352" s="55"/>
      <c r="O352" s="35"/>
      <c r="P352" s="35"/>
      <c r="Q352" s="35"/>
      <c r="R352" s="48"/>
      <c r="S352" s="48"/>
    </row>
    <row r="353" spans="2:19" ht="15.75" thickBot="1" x14ac:dyDescent="0.3">
      <c r="B353" s="42"/>
      <c r="E353" s="42"/>
      <c r="F353" s="51"/>
      <c r="L353" s="53"/>
      <c r="M353" s="53"/>
      <c r="N353" s="55"/>
      <c r="O353" s="35"/>
      <c r="P353" s="35"/>
      <c r="Q353" s="35"/>
      <c r="R353" s="48"/>
      <c r="S353" s="48"/>
    </row>
    <row r="354" spans="2:19" ht="15.75" thickBot="1" x14ac:dyDescent="0.3">
      <c r="B354" s="42"/>
      <c r="E354" s="42"/>
      <c r="F354" s="51"/>
      <c r="L354" s="53"/>
      <c r="M354" s="53"/>
      <c r="N354" s="55"/>
      <c r="O354" s="35"/>
      <c r="P354" s="35"/>
      <c r="Q354" s="35"/>
      <c r="R354" s="48"/>
      <c r="S354" s="48"/>
    </row>
    <row r="355" spans="2:19" ht="15.75" thickBot="1" x14ac:dyDescent="0.3">
      <c r="B355" s="42"/>
      <c r="E355" s="42"/>
      <c r="F355" s="51"/>
      <c r="L355" s="53"/>
      <c r="M355" s="53"/>
      <c r="N355" s="55"/>
      <c r="O355" s="35"/>
      <c r="P355" s="35"/>
      <c r="Q355" s="35"/>
      <c r="R355" s="48"/>
      <c r="S355" s="48"/>
    </row>
    <row r="356" spans="2:19" ht="15.75" thickBot="1" x14ac:dyDescent="0.3">
      <c r="B356" s="42"/>
      <c r="E356" s="42"/>
      <c r="F356" s="51"/>
      <c r="L356" s="53"/>
      <c r="M356" s="53"/>
      <c r="N356" s="55"/>
      <c r="O356" s="35"/>
      <c r="P356" s="35"/>
      <c r="Q356" s="35"/>
      <c r="R356" s="48"/>
      <c r="S356" s="48"/>
    </row>
    <row r="357" spans="2:19" ht="15.75" thickBot="1" x14ac:dyDescent="0.3">
      <c r="B357" s="42"/>
      <c r="E357" s="42"/>
      <c r="F357" s="51"/>
      <c r="L357" s="53"/>
      <c r="M357" s="53"/>
      <c r="N357" s="55"/>
      <c r="O357" s="35"/>
      <c r="P357" s="35"/>
      <c r="Q357" s="35"/>
      <c r="R357" s="48"/>
      <c r="S357" s="48"/>
    </row>
    <row r="358" spans="2:19" ht="15.75" thickBot="1" x14ac:dyDescent="0.3">
      <c r="B358" s="42"/>
      <c r="E358" s="42"/>
      <c r="F358" s="51"/>
      <c r="L358" s="53"/>
      <c r="M358" s="53"/>
      <c r="N358" s="55"/>
      <c r="O358" s="35"/>
      <c r="P358" s="35"/>
      <c r="Q358" s="35"/>
      <c r="R358" s="48"/>
      <c r="S358" s="48"/>
    </row>
    <row r="359" spans="2:19" ht="15.75" thickBot="1" x14ac:dyDescent="0.3">
      <c r="B359" s="42"/>
      <c r="E359" s="42"/>
      <c r="F359" s="51"/>
      <c r="L359" s="53"/>
      <c r="M359" s="53"/>
      <c r="N359" s="55"/>
      <c r="O359" s="35"/>
      <c r="P359" s="35"/>
      <c r="Q359" s="35"/>
      <c r="R359" s="48"/>
      <c r="S359" s="48"/>
    </row>
    <row r="360" spans="2:19" ht="15.75" thickBot="1" x14ac:dyDescent="0.3">
      <c r="B360" s="42"/>
      <c r="E360" s="42"/>
      <c r="F360" s="51"/>
      <c r="L360" s="53"/>
      <c r="M360" s="53"/>
      <c r="N360" s="55"/>
      <c r="O360" s="35"/>
      <c r="P360" s="35"/>
      <c r="Q360" s="35"/>
      <c r="R360" s="48"/>
      <c r="S360" s="48"/>
    </row>
    <row r="361" spans="2:19" ht="15.75" thickBot="1" x14ac:dyDescent="0.3">
      <c r="B361" s="42"/>
      <c r="E361" s="42"/>
      <c r="F361" s="51"/>
      <c r="L361" s="53"/>
      <c r="M361" s="53"/>
      <c r="N361" s="55"/>
      <c r="O361" s="35"/>
      <c r="P361" s="35"/>
      <c r="Q361" s="35"/>
      <c r="R361" s="48"/>
      <c r="S361" s="48"/>
    </row>
    <row r="362" spans="2:19" ht="15.75" thickBot="1" x14ac:dyDescent="0.3">
      <c r="B362" s="42"/>
      <c r="E362" s="42"/>
      <c r="F362" s="51"/>
      <c r="L362" s="53"/>
      <c r="M362" s="53"/>
      <c r="N362" s="55"/>
      <c r="O362" s="35"/>
      <c r="P362" s="35"/>
      <c r="Q362" s="35"/>
      <c r="R362" s="48"/>
      <c r="S362" s="48"/>
    </row>
    <row r="363" spans="2:19" ht="15.75" thickBot="1" x14ac:dyDescent="0.3">
      <c r="B363" s="42"/>
      <c r="E363" s="42"/>
      <c r="F363" s="51"/>
      <c r="L363" s="53"/>
      <c r="M363" s="53"/>
      <c r="N363" s="55"/>
      <c r="O363" s="35"/>
      <c r="P363" s="35"/>
      <c r="Q363" s="35"/>
      <c r="R363" s="48"/>
      <c r="S363" s="48"/>
    </row>
    <row r="364" spans="2:19" ht="15.75" thickBot="1" x14ac:dyDescent="0.3">
      <c r="B364" s="42"/>
      <c r="E364" s="42"/>
      <c r="F364" s="51"/>
      <c r="L364" s="53"/>
      <c r="M364" s="53"/>
      <c r="N364" s="55"/>
      <c r="O364" s="35"/>
      <c r="P364" s="35"/>
      <c r="Q364" s="35"/>
      <c r="R364" s="48"/>
      <c r="S364" s="48"/>
    </row>
    <row r="365" spans="2:19" ht="15.75" thickBot="1" x14ac:dyDescent="0.3">
      <c r="B365" s="42"/>
      <c r="E365" s="42"/>
      <c r="F365" s="51"/>
      <c r="L365" s="53"/>
      <c r="M365" s="53"/>
      <c r="N365" s="55"/>
      <c r="O365" s="35"/>
      <c r="P365" s="35"/>
      <c r="Q365" s="35"/>
      <c r="R365" s="48"/>
      <c r="S365" s="48"/>
    </row>
    <row r="366" spans="2:19" ht="15.75" thickBot="1" x14ac:dyDescent="0.3">
      <c r="B366" s="42"/>
      <c r="E366" s="42"/>
      <c r="F366" s="51"/>
      <c r="L366" s="53"/>
      <c r="M366" s="53"/>
      <c r="N366" s="55"/>
      <c r="O366" s="35"/>
      <c r="P366" s="35"/>
      <c r="Q366" s="35"/>
      <c r="R366" s="48"/>
      <c r="S366" s="48"/>
    </row>
    <row r="367" spans="2:19" ht="15.75" thickBot="1" x14ac:dyDescent="0.3">
      <c r="B367" s="42"/>
      <c r="E367" s="42"/>
      <c r="F367" s="51"/>
      <c r="L367" s="53"/>
      <c r="M367" s="53"/>
      <c r="N367" s="55"/>
      <c r="O367" s="35"/>
      <c r="P367" s="35"/>
      <c r="Q367" s="35"/>
      <c r="R367" s="48"/>
      <c r="S367" s="48"/>
    </row>
    <row r="368" spans="2:19" ht="15.75" thickBot="1" x14ac:dyDescent="0.3">
      <c r="B368" s="42"/>
      <c r="E368" s="42"/>
      <c r="F368" s="51"/>
      <c r="L368" s="53"/>
      <c r="M368" s="53"/>
      <c r="N368" s="55"/>
      <c r="O368" s="35"/>
      <c r="P368" s="35"/>
      <c r="Q368" s="35"/>
      <c r="R368" s="48"/>
      <c r="S368" s="48"/>
    </row>
    <row r="369" spans="2:19" ht="15.75" thickBot="1" x14ac:dyDescent="0.3">
      <c r="B369" s="42"/>
      <c r="E369" s="42"/>
      <c r="F369" s="51"/>
      <c r="L369" s="53"/>
      <c r="M369" s="53"/>
      <c r="N369" s="55"/>
      <c r="O369" s="35"/>
      <c r="P369" s="35"/>
      <c r="Q369" s="35"/>
      <c r="R369" s="48"/>
      <c r="S369" s="48"/>
    </row>
    <row r="370" spans="2:19" ht="15.75" thickBot="1" x14ac:dyDescent="0.3">
      <c r="B370" s="42"/>
      <c r="E370" s="42"/>
      <c r="F370" s="51"/>
      <c r="L370" s="53"/>
      <c r="M370" s="53"/>
      <c r="N370" s="55"/>
      <c r="O370" s="35"/>
      <c r="P370" s="35"/>
      <c r="Q370" s="35"/>
      <c r="R370" s="48"/>
      <c r="S370" s="48"/>
    </row>
    <row r="371" spans="2:19" ht="15.75" thickBot="1" x14ac:dyDescent="0.3">
      <c r="B371" s="42"/>
      <c r="E371" s="42"/>
      <c r="F371" s="51"/>
      <c r="L371" s="53"/>
      <c r="M371" s="53"/>
      <c r="N371" s="55"/>
      <c r="O371" s="35"/>
      <c r="P371" s="35"/>
      <c r="Q371" s="35"/>
      <c r="R371" s="48"/>
      <c r="S371" s="48"/>
    </row>
    <row r="372" spans="2:19" ht="15.75" thickBot="1" x14ac:dyDescent="0.3">
      <c r="B372" s="42"/>
      <c r="E372" s="42"/>
      <c r="F372" s="51"/>
      <c r="L372" s="53"/>
      <c r="M372" s="53"/>
      <c r="N372" s="55"/>
      <c r="O372" s="35"/>
      <c r="P372" s="35"/>
      <c r="Q372" s="35"/>
      <c r="R372" s="48"/>
      <c r="S372" s="48"/>
    </row>
    <row r="373" spans="2:19" ht="15.75" thickBot="1" x14ac:dyDescent="0.3">
      <c r="B373" s="42"/>
      <c r="E373" s="42"/>
      <c r="F373" s="51"/>
      <c r="L373" s="53"/>
      <c r="M373" s="53"/>
      <c r="N373" s="55"/>
      <c r="O373" s="35"/>
      <c r="P373" s="35"/>
      <c r="Q373" s="35"/>
      <c r="R373" s="48"/>
      <c r="S373" s="48"/>
    </row>
    <row r="374" spans="2:19" ht="15.75" thickBot="1" x14ac:dyDescent="0.3">
      <c r="B374" s="42"/>
      <c r="E374" s="42"/>
      <c r="F374" s="51"/>
      <c r="L374" s="53"/>
      <c r="M374" s="53"/>
      <c r="N374" s="55"/>
      <c r="O374" s="35"/>
      <c r="P374" s="35"/>
      <c r="Q374" s="35"/>
      <c r="R374" s="48"/>
      <c r="S374" s="48"/>
    </row>
    <row r="375" spans="2:19" ht="15.75" thickBot="1" x14ac:dyDescent="0.3">
      <c r="B375" s="42"/>
      <c r="E375" s="42"/>
      <c r="F375" s="51"/>
      <c r="L375" s="53"/>
      <c r="M375" s="53"/>
      <c r="N375" s="55"/>
      <c r="O375" s="35"/>
      <c r="P375" s="35"/>
      <c r="Q375" s="35"/>
      <c r="R375" s="48"/>
      <c r="S375" s="48"/>
    </row>
    <row r="376" spans="2:19" ht="15.75" thickBot="1" x14ac:dyDescent="0.3">
      <c r="B376" s="42"/>
      <c r="E376" s="42"/>
      <c r="F376" s="51"/>
      <c r="L376" s="53"/>
      <c r="M376" s="53"/>
      <c r="N376" s="55"/>
      <c r="O376" s="35"/>
      <c r="P376" s="35"/>
      <c r="Q376" s="35"/>
      <c r="R376" s="48"/>
      <c r="S376" s="48"/>
    </row>
    <row r="377" spans="2:19" ht="15.75" thickBot="1" x14ac:dyDescent="0.3">
      <c r="B377" s="42"/>
      <c r="E377" s="42"/>
      <c r="F377" s="51"/>
      <c r="L377" s="53"/>
      <c r="M377" s="53"/>
      <c r="N377" s="55"/>
      <c r="O377" s="35"/>
      <c r="P377" s="35"/>
      <c r="Q377" s="35"/>
      <c r="R377" s="48"/>
      <c r="S377" s="48"/>
    </row>
    <row r="378" spans="2:19" ht="15.75" thickBot="1" x14ac:dyDescent="0.3">
      <c r="B378" s="42"/>
      <c r="E378" s="42"/>
      <c r="F378" s="51"/>
      <c r="L378" s="53"/>
      <c r="M378" s="53"/>
      <c r="N378" s="55"/>
      <c r="O378" s="35"/>
      <c r="P378" s="35"/>
      <c r="Q378" s="35"/>
      <c r="R378" s="48"/>
      <c r="S378" s="48"/>
    </row>
    <row r="379" spans="2:19" ht="15.75" thickBot="1" x14ac:dyDescent="0.3">
      <c r="B379" s="42"/>
      <c r="E379" s="42"/>
      <c r="F379" s="51"/>
      <c r="L379" s="53"/>
      <c r="M379" s="53"/>
      <c r="N379" s="55"/>
      <c r="O379" s="35"/>
      <c r="P379" s="35"/>
      <c r="Q379" s="35"/>
      <c r="R379" s="48"/>
      <c r="S379" s="48"/>
    </row>
    <row r="380" spans="2:19" ht="15.75" thickBot="1" x14ac:dyDescent="0.3">
      <c r="B380" s="42"/>
      <c r="E380" s="42"/>
      <c r="F380" s="51"/>
      <c r="L380" s="53"/>
      <c r="M380" s="53"/>
      <c r="N380" s="55"/>
      <c r="O380" s="35"/>
      <c r="P380" s="35"/>
      <c r="Q380" s="35"/>
      <c r="R380" s="48"/>
      <c r="S380" s="48"/>
    </row>
    <row r="381" spans="2:19" ht="15.75" thickBot="1" x14ac:dyDescent="0.3">
      <c r="B381" s="42"/>
      <c r="E381" s="42"/>
      <c r="F381" s="51"/>
      <c r="L381" s="53"/>
      <c r="M381" s="53"/>
      <c r="N381" s="55"/>
      <c r="O381" s="35"/>
      <c r="P381" s="35"/>
      <c r="Q381" s="35"/>
      <c r="R381" s="48"/>
      <c r="S381" s="48"/>
    </row>
    <row r="382" spans="2:19" x14ac:dyDescent="0.25">
      <c r="B382" s="42"/>
      <c r="E382" s="42"/>
      <c r="F382" s="51"/>
      <c r="L382" s="53"/>
      <c r="M382" s="53"/>
      <c r="N382" s="55"/>
    </row>
    <row r="383" spans="2:19" x14ac:dyDescent="0.25">
      <c r="B383" s="42"/>
      <c r="E383" s="42"/>
      <c r="F383" s="51"/>
      <c r="L383" s="53"/>
      <c r="M383" s="53"/>
      <c r="N383" s="55"/>
    </row>
    <row r="384" spans="2:19" x14ac:dyDescent="0.25">
      <c r="B384" s="42"/>
      <c r="E384" s="42"/>
      <c r="F384" s="51"/>
      <c r="L384" s="53"/>
      <c r="M384" s="53"/>
      <c r="N384" s="55"/>
    </row>
    <row r="385" spans="2:19" x14ac:dyDescent="0.25">
      <c r="B385" s="42"/>
      <c r="E385" s="42"/>
      <c r="F385" s="51"/>
      <c r="L385" s="53"/>
      <c r="M385" s="53"/>
      <c r="N385" s="55"/>
    </row>
    <row r="386" spans="2:19" x14ac:dyDescent="0.25">
      <c r="B386" s="42"/>
      <c r="E386" s="42"/>
      <c r="F386" s="51"/>
      <c r="L386" s="53"/>
      <c r="M386" s="53"/>
      <c r="N386" s="55"/>
    </row>
    <row r="387" spans="2:19" x14ac:dyDescent="0.25">
      <c r="B387" s="42"/>
      <c r="E387" s="42"/>
      <c r="F387" s="51"/>
      <c r="L387" s="53"/>
      <c r="M387" s="53"/>
      <c r="N387" s="55"/>
    </row>
    <row r="388" spans="2:19" x14ac:dyDescent="0.25">
      <c r="B388" s="42"/>
      <c r="E388" s="42"/>
      <c r="F388" s="51"/>
      <c r="L388" s="53"/>
      <c r="M388" s="53"/>
      <c r="N388" s="55"/>
    </row>
    <row r="389" spans="2:19" x14ac:dyDescent="0.25">
      <c r="B389" s="42"/>
      <c r="E389" s="42"/>
      <c r="F389" s="51"/>
      <c r="L389" s="53"/>
      <c r="M389" s="53"/>
      <c r="N389" s="55"/>
    </row>
    <row r="390" spans="2:19" x14ac:dyDescent="0.25">
      <c r="B390" s="42"/>
      <c r="F390" s="51"/>
      <c r="L390" s="53"/>
      <c r="M390" s="53"/>
      <c r="N390" s="55"/>
    </row>
    <row r="391" spans="2:19" x14ac:dyDescent="0.25">
      <c r="B391" s="42"/>
      <c r="F391" s="51"/>
      <c r="L391" s="53"/>
      <c r="M391" s="53"/>
      <c r="N391" s="55"/>
    </row>
    <row r="392" spans="2:19" x14ac:dyDescent="0.25">
      <c r="B392" s="42"/>
      <c r="F392" s="51"/>
      <c r="L392" s="53"/>
      <c r="M392" s="53"/>
      <c r="N392" s="55"/>
    </row>
    <row r="393" spans="2:19" x14ac:dyDescent="0.25">
      <c r="B393" s="42"/>
      <c r="F393" s="51"/>
      <c r="L393" s="53"/>
      <c r="M393" s="53"/>
      <c r="N393" s="55"/>
    </row>
    <row r="394" spans="2:19" x14ac:dyDescent="0.25">
      <c r="B394" s="42"/>
      <c r="F394" s="51"/>
      <c r="L394" s="53"/>
      <c r="M394" s="53"/>
      <c r="N394" s="55"/>
    </row>
    <row r="395" spans="2:19" x14ac:dyDescent="0.25">
      <c r="B395" s="42"/>
      <c r="F395" s="51"/>
      <c r="L395" s="53"/>
      <c r="M395" s="53"/>
      <c r="N395" s="55"/>
    </row>
    <row r="396" spans="2:19" x14ac:dyDescent="0.25">
      <c r="B396" s="42"/>
      <c r="F396" s="51"/>
      <c r="L396" s="53"/>
      <c r="M396" s="53"/>
      <c r="N396" s="55"/>
    </row>
    <row r="397" spans="2:19" x14ac:dyDescent="0.25">
      <c r="B397" s="42"/>
      <c r="F397" s="51"/>
      <c r="L397" s="53"/>
      <c r="M397" s="53"/>
      <c r="N397" s="55"/>
      <c r="O397"/>
      <c r="P397" s="76"/>
      <c r="Q397" s="76"/>
      <c r="R397" s="76"/>
      <c r="S397" s="76"/>
    </row>
    <row r="398" spans="2:19" x14ac:dyDescent="0.25">
      <c r="B398" s="42"/>
      <c r="F398" s="51"/>
      <c r="L398" s="53"/>
      <c r="M398" s="53"/>
      <c r="N398" s="55"/>
      <c r="O398"/>
      <c r="P398" s="76"/>
      <c r="Q398" s="76"/>
      <c r="R398" s="76"/>
      <c r="S398" s="76"/>
    </row>
    <row r="399" spans="2:19" x14ac:dyDescent="0.25">
      <c r="B399" s="42"/>
      <c r="F399" s="51"/>
      <c r="L399" s="53"/>
      <c r="M399" s="53"/>
      <c r="N399" s="55"/>
      <c r="O399"/>
      <c r="P399" s="76"/>
      <c r="Q399" s="76"/>
      <c r="R399" s="76"/>
      <c r="S399" s="76"/>
    </row>
    <row r="400" spans="2:19" x14ac:dyDescent="0.25">
      <c r="B400" s="42"/>
      <c r="F400" s="51"/>
      <c r="L400" s="53"/>
      <c r="M400" s="53"/>
      <c r="N400" s="55"/>
      <c r="O400"/>
      <c r="P400" s="76"/>
      <c r="Q400" s="76"/>
      <c r="R400" s="76"/>
      <c r="S400" s="76"/>
    </row>
    <row r="401" spans="2:19" x14ac:dyDescent="0.25">
      <c r="B401" s="42"/>
      <c r="F401" s="51"/>
      <c r="L401" s="53"/>
      <c r="M401" s="53"/>
      <c r="N401" s="55"/>
      <c r="O401"/>
      <c r="P401" s="76"/>
      <c r="Q401" s="76"/>
      <c r="R401" s="76"/>
      <c r="S401" s="76"/>
    </row>
    <row r="402" spans="2:19" x14ac:dyDescent="0.25">
      <c r="B402" s="42"/>
      <c r="F402" s="51"/>
      <c r="L402" s="53"/>
      <c r="M402" s="53"/>
      <c r="N402" s="55"/>
      <c r="O402"/>
      <c r="P402" s="76"/>
      <c r="Q402" s="76"/>
      <c r="R402" s="76"/>
      <c r="S402" s="76"/>
    </row>
    <row r="403" spans="2:19" x14ac:dyDescent="0.25">
      <c r="B403" s="42"/>
      <c r="F403" s="51"/>
      <c r="L403" s="53"/>
      <c r="M403" s="53"/>
      <c r="N403" s="55"/>
      <c r="O403"/>
      <c r="P403" s="76"/>
      <c r="Q403" s="76"/>
      <c r="R403" s="76"/>
      <c r="S403" s="76"/>
    </row>
    <row r="404" spans="2:19" x14ac:dyDescent="0.25">
      <c r="B404" s="42"/>
      <c r="F404" s="51"/>
      <c r="L404" s="53"/>
      <c r="M404" s="53"/>
      <c r="N404" s="55"/>
      <c r="O404"/>
      <c r="P404" s="76"/>
      <c r="Q404" s="76"/>
      <c r="R404" s="76"/>
      <c r="S404" s="76"/>
    </row>
    <row r="405" spans="2:19" x14ac:dyDescent="0.25">
      <c r="B405" s="42"/>
      <c r="F405" s="51"/>
      <c r="L405" s="53"/>
      <c r="M405" s="53"/>
      <c r="N405" s="55"/>
      <c r="O405"/>
      <c r="P405" s="76"/>
      <c r="Q405" s="76"/>
      <c r="R405" s="76"/>
      <c r="S405" s="76"/>
    </row>
    <row r="406" spans="2:19" x14ac:dyDescent="0.25">
      <c r="B406" s="42"/>
      <c r="F406" s="51"/>
      <c r="L406" s="53"/>
      <c r="M406" s="53"/>
      <c r="N406" s="55"/>
      <c r="O406"/>
      <c r="P406" s="76"/>
      <c r="Q406" s="76"/>
      <c r="R406" s="76"/>
      <c r="S406" s="76"/>
    </row>
    <row r="407" spans="2:19" x14ac:dyDescent="0.25">
      <c r="B407" s="42"/>
      <c r="F407" s="51"/>
      <c r="L407" s="53"/>
      <c r="M407" s="53"/>
      <c r="N407" s="55"/>
      <c r="O407"/>
      <c r="P407" s="76"/>
      <c r="Q407" s="76"/>
      <c r="R407" s="76"/>
      <c r="S407" s="76"/>
    </row>
    <row r="408" spans="2:19" x14ac:dyDescent="0.25">
      <c r="B408" s="42"/>
      <c r="F408" s="51"/>
      <c r="L408" s="53"/>
      <c r="M408" s="53"/>
      <c r="N408" s="55"/>
      <c r="O408"/>
      <c r="P408" s="76"/>
      <c r="Q408" s="76"/>
      <c r="R408" s="76"/>
      <c r="S408" s="76"/>
    </row>
    <row r="409" spans="2:19" x14ac:dyDescent="0.25">
      <c r="B409" s="42"/>
      <c r="F409" s="51"/>
      <c r="L409" s="53"/>
      <c r="M409" s="53"/>
      <c r="N409" s="55"/>
      <c r="O409"/>
      <c r="P409" s="76"/>
      <c r="Q409" s="76"/>
      <c r="R409" s="76"/>
      <c r="S409" s="76"/>
    </row>
    <row r="410" spans="2:19" x14ac:dyDescent="0.25">
      <c r="B410" s="42"/>
      <c r="F410" s="51"/>
      <c r="L410" s="53"/>
      <c r="M410" s="53"/>
      <c r="N410" s="55"/>
      <c r="O410"/>
      <c r="P410" s="76"/>
      <c r="Q410" s="76"/>
      <c r="R410" s="76"/>
      <c r="S410" s="76"/>
    </row>
    <row r="411" spans="2:19" x14ac:dyDescent="0.25">
      <c r="B411" s="42"/>
      <c r="F411" s="51"/>
      <c r="L411" s="53"/>
      <c r="M411" s="53"/>
      <c r="N411" s="55"/>
      <c r="O411"/>
      <c r="P411" s="76"/>
      <c r="Q411" s="76"/>
      <c r="R411" s="76"/>
      <c r="S411" s="76"/>
    </row>
    <row r="412" spans="2:19" x14ac:dyDescent="0.25">
      <c r="F412" s="51"/>
      <c r="L412" s="53"/>
      <c r="M412" s="53"/>
      <c r="N412" s="55"/>
      <c r="O412"/>
      <c r="P412" s="76"/>
      <c r="Q412" s="76"/>
      <c r="R412" s="76"/>
      <c r="S412" s="76"/>
    </row>
  </sheetData>
  <mergeCells count="5">
    <mergeCell ref="B2:E2"/>
    <mergeCell ref="F2:N2"/>
    <mergeCell ref="O2:S2"/>
    <mergeCell ref="A2:A3"/>
    <mergeCell ref="A1:S1"/>
  </mergeCells>
  <pageMargins left="0.511811024" right="0.511811024" top="0.78740157499999996" bottom="0.78740157499999996" header="0.31496062000000002" footer="0.31496062000000002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17"/>
  <sheetViews>
    <sheetView workbookViewId="0">
      <selection activeCell="C7" sqref="C7"/>
    </sheetView>
  </sheetViews>
  <sheetFormatPr defaultRowHeight="15" x14ac:dyDescent="0.25"/>
  <cols>
    <col min="1" max="1" width="18" style="2" customWidth="1"/>
    <col min="2" max="2" width="17.42578125" style="1" bestFit="1" customWidth="1"/>
    <col min="3" max="3" width="105.7109375" style="1" bestFit="1" customWidth="1"/>
    <col min="4" max="4" width="13.5703125" customWidth="1"/>
    <col min="5" max="5" width="13.7109375" customWidth="1"/>
    <col min="6" max="6" width="14.85546875" customWidth="1"/>
    <col min="7" max="7" width="14.7109375" customWidth="1"/>
    <col min="8" max="9" width="13.140625" customWidth="1"/>
    <col min="10" max="10" width="9.7109375" customWidth="1"/>
    <col min="11" max="11" width="4.7109375" customWidth="1"/>
  </cols>
  <sheetData>
    <row r="1" spans="1:3" ht="24.75" customHeight="1" thickBot="1" x14ac:dyDescent="0.3">
      <c r="A1" s="91" t="s">
        <v>38</v>
      </c>
      <c r="B1" s="91"/>
      <c r="C1" s="91"/>
    </row>
    <row r="2" spans="1:3" x14ac:dyDescent="0.25">
      <c r="A2" s="88" t="s">
        <v>31</v>
      </c>
      <c r="B2" s="15" t="s">
        <v>2</v>
      </c>
      <c r="C2" s="16" t="s">
        <v>28</v>
      </c>
    </row>
    <row r="3" spans="1:3" x14ac:dyDescent="0.25">
      <c r="A3" s="89"/>
      <c r="B3" s="17" t="s">
        <v>0</v>
      </c>
      <c r="C3" s="18" t="s">
        <v>19</v>
      </c>
    </row>
    <row r="4" spans="1:3" x14ac:dyDescent="0.25">
      <c r="A4" s="89"/>
      <c r="B4" s="17" t="s">
        <v>1</v>
      </c>
      <c r="C4" s="18" t="s">
        <v>20</v>
      </c>
    </row>
    <row r="5" spans="1:3" ht="15.75" thickBot="1" x14ac:dyDescent="0.3">
      <c r="A5" s="90"/>
      <c r="B5" s="19" t="s">
        <v>9</v>
      </c>
      <c r="C5" s="20" t="s">
        <v>21</v>
      </c>
    </row>
    <row r="6" spans="1:3" x14ac:dyDescent="0.25">
      <c r="A6" s="85" t="s">
        <v>30</v>
      </c>
      <c r="B6" s="9" t="s">
        <v>6</v>
      </c>
      <c r="C6" s="10" t="s">
        <v>22</v>
      </c>
    </row>
    <row r="7" spans="1:3" x14ac:dyDescent="0.25">
      <c r="A7" s="86"/>
      <c r="B7" s="11" t="s">
        <v>2</v>
      </c>
      <c r="C7" s="12" t="s">
        <v>32</v>
      </c>
    </row>
    <row r="8" spans="1:3" x14ac:dyDescent="0.25">
      <c r="A8" s="86"/>
      <c r="B8" s="11" t="s">
        <v>5</v>
      </c>
      <c r="C8" s="12" t="s">
        <v>23</v>
      </c>
    </row>
    <row r="9" spans="1:3" x14ac:dyDescent="0.25">
      <c r="A9" s="86"/>
      <c r="B9" s="11" t="s">
        <v>3</v>
      </c>
      <c r="C9" s="12" t="s">
        <v>24</v>
      </c>
    </row>
    <row r="10" spans="1:3" x14ac:dyDescent="0.25">
      <c r="A10" s="86"/>
      <c r="B10" s="11" t="s">
        <v>10</v>
      </c>
      <c r="C10" s="12" t="s">
        <v>25</v>
      </c>
    </row>
    <row r="11" spans="1:3" x14ac:dyDescent="0.25">
      <c r="A11" s="86"/>
      <c r="B11" s="11" t="s">
        <v>4</v>
      </c>
      <c r="C11" s="12" t="s">
        <v>26</v>
      </c>
    </row>
    <row r="12" spans="1:3" ht="15.75" thickBot="1" x14ac:dyDescent="0.3">
      <c r="A12" s="87"/>
      <c r="B12" s="13" t="s">
        <v>11</v>
      </c>
      <c r="C12" s="14" t="s">
        <v>27</v>
      </c>
    </row>
    <row r="13" spans="1:3" x14ac:dyDescent="0.25">
      <c r="A13" s="82" t="s">
        <v>29</v>
      </c>
      <c r="B13" s="3" t="s">
        <v>12</v>
      </c>
      <c r="C13" s="4" t="s">
        <v>33</v>
      </c>
    </row>
    <row r="14" spans="1:3" x14ac:dyDescent="0.25">
      <c r="A14" s="83"/>
      <c r="B14" s="5" t="s">
        <v>7</v>
      </c>
      <c r="C14" s="6" t="s">
        <v>34</v>
      </c>
    </row>
    <row r="15" spans="1:3" x14ac:dyDescent="0.25">
      <c r="A15" s="83"/>
      <c r="B15" s="5" t="s">
        <v>8</v>
      </c>
      <c r="C15" s="6" t="s">
        <v>35</v>
      </c>
    </row>
    <row r="16" spans="1:3" x14ac:dyDescent="0.25">
      <c r="A16" s="83"/>
      <c r="B16" s="5" t="s">
        <v>13</v>
      </c>
      <c r="C16" s="6" t="s">
        <v>36</v>
      </c>
    </row>
    <row r="17" spans="1:3" ht="15.75" thickBot="1" x14ac:dyDescent="0.3">
      <c r="A17" s="84"/>
      <c r="B17" s="7" t="s">
        <v>4</v>
      </c>
      <c r="C17" s="8" t="s">
        <v>37</v>
      </c>
    </row>
  </sheetData>
  <mergeCells count="4">
    <mergeCell ref="A13:A17"/>
    <mergeCell ref="A6:A12"/>
    <mergeCell ref="A2:A5"/>
    <mergeCell ref="A1:C1"/>
  </mergeCells>
  <pageMargins left="0.511811024" right="0.511811024" top="0.78740157499999996" bottom="0.78740157499999996" header="0.31496062000000002" footer="0.31496062000000002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RepasseDesconto</vt:lpstr>
      <vt:lpstr>Notas Fiscais</vt:lpstr>
      <vt:lpstr>DicionárioNF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marciofpm</dc:creator>
  <cp:lastModifiedBy>Musa Mellinne Ferreira S. Ribeiro</cp:lastModifiedBy>
  <cp:lastPrinted>2020-04-24T13:29:19Z</cp:lastPrinted>
  <dcterms:created xsi:type="dcterms:W3CDTF">2020-04-24T12:28:42Z</dcterms:created>
  <dcterms:modified xsi:type="dcterms:W3CDTF">2020-07-13T15:00:40Z</dcterms:modified>
</cp:coreProperties>
</file>